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6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978b02908bbdd9/Travail/LBD Solutions USA/Projects/Ebook pro/"/>
    </mc:Choice>
  </mc:AlternateContent>
  <xr:revisionPtr revIDLastSave="631" documentId="8_{3F3DF3CC-BD74-4FCF-B561-BF0DFB15EA2F}" xr6:coauthVersionLast="47" xr6:coauthVersionMax="47" xr10:uidLastSave="{37918FCE-5F57-44A7-B4EF-0C58BD31426E}"/>
  <bookViews>
    <workbookView xWindow="20370" yWindow="-4710" windowWidth="29040" windowHeight="15720" tabRatio="913" activeTab="5" xr2:uid="{E729907B-F0D4-457C-AEE7-5C7E99F639C7}"/>
  </bookViews>
  <sheets>
    <sheet name="Notes " sheetId="67" r:id="rId1"/>
    <sheet name="Cartographie" sheetId="68" r:id="rId2"/>
    <sheet name="BDD" sheetId="43" r:id="rId3"/>
    <sheet name="Pareto " sheetId="62" r:id="rId4"/>
    <sheet name="Methode ABC" sheetId="65" r:id="rId5"/>
    <sheet name="Plan actions" sheetId="60" r:id="rId6"/>
  </sheets>
  <definedNames>
    <definedName name="_xlnm._FilterDatabase" localSheetId="2" hidden="1">BDD!$A$1:$J$4668</definedName>
    <definedName name="_xlcn.WorksheetConnection_Créationbasededonnéesachats_23.11.2020.xlsxTableau61" hidden="1">Tableau6[]</definedName>
    <definedName name="Data">#REF!</definedName>
    <definedName name="Segment_FAMILLE">#N/A</definedName>
    <definedName name="Segment_SITE___SOCIETE">#N/A</definedName>
    <definedName name="Segment_SITE___SOCIETE1">#N/A</definedName>
    <definedName name="Segment_SITE___SOCIETE2">#N/A</definedName>
  </definedNames>
  <calcPr calcId="191028"/>
  <pivotCaches>
    <pivotCache cacheId="6" r:id="rId7"/>
    <pivotCache cacheId="7" r:id="rId8"/>
  </pivotCaches>
  <extLst>
    <ext xmlns:x14="http://schemas.microsoft.com/office/spreadsheetml/2009/9/main" uri="{876F7934-8845-4945-9796-88D515C7AA90}">
      <x14:pivotCaches>
        <pivotCache cacheId="8" r:id="rId9"/>
      </x14:pivotCaches>
    </ex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9" r:id="rId14"/>
        <pivotCache cacheId="10" r:id="rId15"/>
        <pivotCache cacheId="11" r:id="rId16"/>
        <pivotCache cacheId="12" r:id="rId17"/>
      </x15:pivotCaches>
    </ext>
    <ext xmlns:x15="http://schemas.microsoft.com/office/spreadsheetml/2010/11/main" uri="{983426D0-5260-488c-9760-48F4B6AC55F4}">
      <x15:pivotTableReferences>
        <x15:pivotTableReference r:id="rId18"/>
        <x15:pivotTableReference r:id="rId19"/>
        <x15:pivotTableReference r:id="rId20"/>
        <x15:pivotTableReference r:id="rId21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6" name="Base de donnees" connection="WorksheetConnection_Création base de données achats_23.11.2020.xlsx!Tableau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62" l="1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99" i="62"/>
  <c r="H100" i="62"/>
  <c r="H101" i="62"/>
  <c r="H102" i="62"/>
  <c r="H103" i="62"/>
  <c r="H104" i="62"/>
  <c r="H105" i="62"/>
  <c r="H106" i="62"/>
  <c r="H107" i="62"/>
  <c r="H108" i="62"/>
  <c r="H109" i="62"/>
  <c r="H110" i="62"/>
  <c r="H111" i="62"/>
  <c r="H112" i="62"/>
  <c r="H113" i="62"/>
  <c r="H114" i="62"/>
  <c r="H115" i="62"/>
  <c r="H116" i="62"/>
  <c r="H117" i="62"/>
  <c r="H118" i="62"/>
  <c r="H119" i="62"/>
  <c r="H120" i="62"/>
  <c r="H121" i="62"/>
  <c r="H122" i="62"/>
  <c r="H123" i="62"/>
  <c r="H124" i="62"/>
  <c r="H125" i="62"/>
  <c r="H126" i="62"/>
  <c r="H127" i="62"/>
  <c r="H128" i="62"/>
  <c r="H129" i="62"/>
  <c r="H130" i="62"/>
  <c r="H131" i="62"/>
  <c r="H132" i="62"/>
  <c r="H133" i="62"/>
  <c r="H134" i="62"/>
  <c r="H135" i="62"/>
  <c r="H136" i="62"/>
  <c r="H137" i="62"/>
  <c r="H138" i="62"/>
  <c r="H139" i="62"/>
  <c r="H140" i="62"/>
  <c r="H141" i="62"/>
  <c r="H142" i="62"/>
  <c r="H143" i="62"/>
  <c r="H144" i="62"/>
  <c r="H145" i="62"/>
  <c r="H146" i="62"/>
  <c r="H147" i="62"/>
  <c r="H148" i="62"/>
  <c r="H149" i="62"/>
  <c r="H150" i="62"/>
  <c r="H151" i="62"/>
  <c r="H152" i="62"/>
  <c r="H153" i="62"/>
  <c r="H154" i="62"/>
  <c r="H155" i="62"/>
  <c r="H156" i="62"/>
  <c r="H157" i="62"/>
  <c r="H158" i="62"/>
  <c r="H159" i="62"/>
  <c r="H160" i="62"/>
  <c r="H161" i="62"/>
  <c r="H162" i="62"/>
  <c r="H163" i="62"/>
  <c r="H164" i="62"/>
  <c r="H165" i="62"/>
  <c r="H166" i="62"/>
  <c r="H167" i="62"/>
  <c r="H168" i="62"/>
  <c r="H169" i="62"/>
  <c r="H170" i="62"/>
  <c r="H171" i="62"/>
  <c r="H172" i="62"/>
  <c r="H173" i="62"/>
  <c r="H174" i="62"/>
  <c r="H175" i="62"/>
  <c r="H176" i="62"/>
  <c r="H177" i="62"/>
  <c r="H178" i="62"/>
  <c r="H179" i="62"/>
  <c r="H180" i="62"/>
  <c r="H181" i="62"/>
  <c r="H182" i="62"/>
  <c r="H183" i="62"/>
  <c r="H184" i="62"/>
  <c r="H185" i="62"/>
  <c r="H186" i="62"/>
  <c r="H187" i="62"/>
  <c r="H188" i="62"/>
  <c r="H189" i="62"/>
  <c r="H190" i="62"/>
  <c r="H191" i="62"/>
  <c r="H192" i="62"/>
  <c r="H193" i="62"/>
  <c r="H194" i="62"/>
  <c r="H195" i="62"/>
  <c r="H196" i="62"/>
  <c r="H197" i="62"/>
  <c r="H198" i="62"/>
  <c r="H199" i="62"/>
  <c r="H200" i="62"/>
  <c r="H201" i="62"/>
  <c r="H202" i="62"/>
  <c r="H203" i="62"/>
  <c r="H204" i="62"/>
  <c r="H205" i="62"/>
  <c r="H206" i="62"/>
  <c r="H207" i="62"/>
  <c r="H208" i="62"/>
  <c r="H209" i="62"/>
  <c r="H210" i="62"/>
  <c r="H211" i="62"/>
  <c r="H212" i="62"/>
  <c r="H213" i="62"/>
  <c r="H214" i="62"/>
  <c r="H215" i="62"/>
  <c r="H216" i="62"/>
  <c r="H217" i="62"/>
  <c r="H218" i="62"/>
  <c r="H219" i="62"/>
  <c r="H220" i="62"/>
  <c r="H221" i="62"/>
  <c r="H222" i="62"/>
  <c r="H223" i="62"/>
  <c r="H224" i="62"/>
  <c r="H225" i="62"/>
  <c r="H226" i="62"/>
  <c r="H227" i="62"/>
  <c r="H228" i="62"/>
  <c r="H229" i="62"/>
  <c r="H230" i="62"/>
  <c r="H231" i="62"/>
  <c r="H232" i="62"/>
  <c r="H233" i="62"/>
  <c r="H234" i="62"/>
  <c r="H235" i="62"/>
  <c r="H236" i="62"/>
  <c r="I32" i="62"/>
  <c r="I33" i="62"/>
  <c r="I34" i="62"/>
  <c r="I35" i="62"/>
  <c r="I36" i="62"/>
  <c r="I37" i="62"/>
  <c r="I38" i="62"/>
  <c r="I39" i="62"/>
  <c r="I40" i="62"/>
  <c r="I41" i="62"/>
  <c r="I42" i="62"/>
  <c r="I43" i="62"/>
  <c r="I44" i="62"/>
  <c r="I45" i="62"/>
  <c r="I46" i="62"/>
  <c r="I47" i="62"/>
  <c r="I48" i="62"/>
  <c r="I49" i="62"/>
  <c r="I50" i="62"/>
  <c r="I51" i="62"/>
  <c r="I52" i="62"/>
  <c r="I53" i="62"/>
  <c r="I54" i="62"/>
  <c r="I55" i="62"/>
  <c r="I56" i="62"/>
  <c r="I57" i="62"/>
  <c r="I58" i="62"/>
  <c r="I59" i="62"/>
  <c r="I60" i="62"/>
  <c r="I61" i="62"/>
  <c r="I62" i="62"/>
  <c r="I63" i="62"/>
  <c r="I64" i="62"/>
  <c r="I65" i="62"/>
  <c r="I66" i="62"/>
  <c r="I67" i="62"/>
  <c r="I68" i="62"/>
  <c r="I69" i="62"/>
  <c r="I70" i="62"/>
  <c r="I71" i="62"/>
  <c r="I72" i="62"/>
  <c r="I73" i="62"/>
  <c r="I74" i="62"/>
  <c r="I75" i="62"/>
  <c r="I76" i="62"/>
  <c r="I77" i="62"/>
  <c r="I78" i="62"/>
  <c r="I79" i="62"/>
  <c r="I80" i="62"/>
  <c r="I81" i="62"/>
  <c r="I82" i="62"/>
  <c r="I83" i="62"/>
  <c r="I84" i="62"/>
  <c r="I85" i="62"/>
  <c r="I86" i="62"/>
  <c r="I87" i="62"/>
  <c r="I88" i="62"/>
  <c r="I89" i="62"/>
  <c r="I90" i="62"/>
  <c r="I91" i="62"/>
  <c r="I92" i="62"/>
  <c r="I93" i="62"/>
  <c r="I94" i="62"/>
  <c r="I95" i="62"/>
  <c r="I96" i="62"/>
  <c r="I97" i="62"/>
  <c r="I98" i="62"/>
  <c r="I99" i="62"/>
  <c r="I100" i="62"/>
  <c r="I101" i="62"/>
  <c r="I102" i="62"/>
  <c r="I103" i="62"/>
  <c r="I104" i="62"/>
  <c r="I105" i="62"/>
  <c r="I106" i="62"/>
  <c r="I107" i="62"/>
  <c r="I108" i="62"/>
  <c r="I109" i="62"/>
  <c r="I110" i="62"/>
  <c r="I111" i="62"/>
  <c r="I112" i="62"/>
  <c r="I113" i="62"/>
  <c r="I114" i="62"/>
  <c r="I115" i="62"/>
  <c r="I116" i="62"/>
  <c r="I117" i="62"/>
  <c r="I118" i="62"/>
  <c r="I119" i="62"/>
  <c r="I120" i="62"/>
  <c r="I121" i="62"/>
  <c r="I122" i="62"/>
  <c r="I123" i="62"/>
  <c r="I124" i="62"/>
  <c r="I125" i="62"/>
  <c r="I126" i="62"/>
  <c r="I127" i="62"/>
  <c r="I128" i="62"/>
  <c r="I129" i="62"/>
  <c r="I130" i="62"/>
  <c r="I131" i="62"/>
  <c r="I132" i="62"/>
  <c r="I133" i="62"/>
  <c r="I134" i="62"/>
  <c r="I135" i="62"/>
  <c r="I136" i="62"/>
  <c r="I137" i="62"/>
  <c r="I138" i="62"/>
  <c r="I139" i="62"/>
  <c r="I140" i="62"/>
  <c r="I141" i="62"/>
  <c r="I142" i="62"/>
  <c r="I143" i="62"/>
  <c r="I144" i="62"/>
  <c r="I145" i="62"/>
  <c r="I146" i="62"/>
  <c r="I147" i="62"/>
  <c r="I148" i="62"/>
  <c r="I149" i="62"/>
  <c r="I150" i="62"/>
  <c r="I151" i="62"/>
  <c r="I152" i="62"/>
  <c r="I153" i="62"/>
  <c r="I154" i="62"/>
  <c r="I155" i="62"/>
  <c r="I156" i="62"/>
  <c r="I157" i="62"/>
  <c r="I158" i="62"/>
  <c r="I159" i="62"/>
  <c r="I160" i="62"/>
  <c r="I161" i="62"/>
  <c r="I162" i="62"/>
  <c r="I163" i="62"/>
  <c r="I164" i="62"/>
  <c r="I165" i="62"/>
  <c r="I166" i="62"/>
  <c r="I167" i="62"/>
  <c r="I168" i="62"/>
  <c r="I169" i="62"/>
  <c r="I170" i="62"/>
  <c r="I171" i="62"/>
  <c r="I172" i="62"/>
  <c r="I173" i="62"/>
  <c r="I174" i="62"/>
  <c r="I175" i="62"/>
  <c r="I176" i="62"/>
  <c r="I177" i="62"/>
  <c r="I178" i="62"/>
  <c r="I179" i="62"/>
  <c r="I180" i="62"/>
  <c r="I181" i="62"/>
  <c r="I182" i="62"/>
  <c r="I183" i="62"/>
  <c r="I184" i="62"/>
  <c r="I185" i="62"/>
  <c r="I186" i="62"/>
  <c r="I187" i="62"/>
  <c r="I188" i="62"/>
  <c r="I189" i="62"/>
  <c r="I190" i="62"/>
  <c r="I191" i="62"/>
  <c r="I192" i="62"/>
  <c r="I193" i="62"/>
  <c r="I194" i="62"/>
  <c r="I195" i="62"/>
  <c r="I196" i="62"/>
  <c r="I197" i="62"/>
  <c r="I198" i="62"/>
  <c r="I199" i="62"/>
  <c r="I200" i="62"/>
  <c r="I201" i="62"/>
  <c r="I202" i="62"/>
  <c r="I203" i="62"/>
  <c r="I204" i="62"/>
  <c r="I205" i="62"/>
  <c r="I206" i="62"/>
  <c r="I207" i="62"/>
  <c r="I208" i="62"/>
  <c r="I209" i="62"/>
  <c r="I210" i="62"/>
  <c r="I211" i="62"/>
  <c r="I212" i="62"/>
  <c r="I213" i="62"/>
  <c r="I214" i="62"/>
  <c r="I215" i="62"/>
  <c r="I216" i="62"/>
  <c r="I217" i="62"/>
  <c r="I218" i="62"/>
  <c r="I219" i="62"/>
  <c r="I220" i="62"/>
  <c r="I221" i="62"/>
  <c r="I222" i="62"/>
  <c r="I223" i="62"/>
  <c r="I224" i="62"/>
  <c r="I225" i="62"/>
  <c r="I226" i="62"/>
  <c r="I227" i="62"/>
  <c r="I228" i="62"/>
  <c r="I229" i="62"/>
  <c r="I230" i="62"/>
  <c r="I231" i="62"/>
  <c r="I232" i="62"/>
  <c r="I233" i="62"/>
  <c r="I234" i="62"/>
  <c r="I235" i="62"/>
  <c r="I236" i="62"/>
  <c r="D30" i="62"/>
  <c r="D31" i="62"/>
  <c r="D32" i="62"/>
  <c r="D33" i="62"/>
  <c r="D34" i="62"/>
  <c r="D35" i="62"/>
  <c r="D36" i="62"/>
  <c r="D37" i="62"/>
  <c r="D38" i="62"/>
  <c r="D39" i="62"/>
  <c r="D40" i="62"/>
  <c r="D41" i="62"/>
  <c r="D42" i="62"/>
  <c r="D43" i="62"/>
  <c r="D44" i="62"/>
  <c r="D45" i="62"/>
  <c r="D46" i="62"/>
  <c r="D47" i="62"/>
  <c r="D48" i="62"/>
  <c r="D49" i="62"/>
  <c r="D50" i="62"/>
  <c r="D51" i="62"/>
  <c r="D52" i="62"/>
  <c r="D53" i="62"/>
  <c r="D54" i="62"/>
  <c r="D55" i="62"/>
  <c r="D56" i="62"/>
  <c r="D57" i="62"/>
  <c r="D58" i="62"/>
  <c r="D59" i="62"/>
  <c r="D60" i="62"/>
  <c r="D61" i="62"/>
  <c r="D62" i="62"/>
  <c r="D63" i="62"/>
  <c r="D64" i="62"/>
  <c r="D65" i="62"/>
  <c r="D66" i="62"/>
  <c r="D67" i="62"/>
  <c r="D68" i="62"/>
  <c r="D69" i="62"/>
  <c r="D70" i="62"/>
  <c r="D71" i="62"/>
  <c r="D72" i="62"/>
  <c r="D73" i="62"/>
  <c r="D74" i="62"/>
  <c r="D75" i="62"/>
  <c r="D76" i="62"/>
  <c r="D77" i="62"/>
  <c r="D78" i="62"/>
  <c r="D79" i="62"/>
  <c r="D80" i="62"/>
  <c r="D81" i="62"/>
  <c r="D82" i="62"/>
  <c r="D83" i="62"/>
  <c r="D84" i="62"/>
  <c r="D85" i="62"/>
  <c r="D86" i="62"/>
  <c r="D87" i="62"/>
  <c r="D88" i="62"/>
  <c r="D89" i="62"/>
  <c r="D90" i="62"/>
  <c r="D91" i="62"/>
  <c r="D92" i="62"/>
  <c r="D93" i="62"/>
  <c r="D94" i="62"/>
  <c r="D95" i="62"/>
  <c r="D96" i="62"/>
  <c r="D97" i="62"/>
  <c r="D98" i="62"/>
  <c r="D99" i="62"/>
  <c r="D100" i="62"/>
  <c r="D101" i="62"/>
  <c r="D102" i="62"/>
  <c r="D103" i="62"/>
  <c r="D104" i="62"/>
  <c r="D105" i="62"/>
  <c r="D106" i="62"/>
  <c r="D107" i="62"/>
  <c r="D108" i="62"/>
  <c r="D109" i="62"/>
  <c r="D110" i="62"/>
  <c r="D111" i="62"/>
  <c r="D112" i="62"/>
  <c r="D113" i="62"/>
  <c r="D114" i="62"/>
  <c r="D115" i="62"/>
  <c r="D116" i="62"/>
  <c r="D117" i="62"/>
  <c r="D118" i="62"/>
  <c r="D119" i="62"/>
  <c r="D120" i="62"/>
  <c r="D121" i="62"/>
  <c r="D122" i="62"/>
  <c r="D123" i="62"/>
  <c r="D124" i="62"/>
  <c r="D125" i="62"/>
  <c r="D126" i="62"/>
  <c r="D127" i="62"/>
  <c r="D128" i="62"/>
  <c r="D129" i="62"/>
  <c r="D130" i="62"/>
  <c r="D131" i="62"/>
  <c r="D132" i="62"/>
  <c r="D133" i="62"/>
  <c r="D134" i="62"/>
  <c r="D135" i="62"/>
  <c r="D136" i="62"/>
  <c r="D137" i="62"/>
  <c r="D138" i="62"/>
  <c r="D139" i="62"/>
  <c r="D140" i="62"/>
  <c r="D141" i="62"/>
  <c r="D142" i="62"/>
  <c r="D143" i="62"/>
  <c r="D144" i="62"/>
  <c r="D145" i="62"/>
  <c r="D146" i="62"/>
  <c r="D147" i="62"/>
  <c r="D148" i="62"/>
  <c r="D149" i="62"/>
  <c r="D150" i="62"/>
  <c r="D151" i="62"/>
  <c r="D152" i="62"/>
  <c r="D153" i="62"/>
  <c r="D154" i="62"/>
  <c r="D155" i="62"/>
  <c r="D156" i="62"/>
  <c r="D157" i="62"/>
  <c r="D158" i="62"/>
  <c r="D159" i="62"/>
  <c r="D160" i="62"/>
  <c r="D161" i="62"/>
  <c r="D162" i="62"/>
  <c r="D163" i="62"/>
  <c r="D164" i="62"/>
  <c r="D165" i="62"/>
  <c r="D166" i="62"/>
  <c r="D167" i="62"/>
  <c r="D168" i="62"/>
  <c r="D169" i="62"/>
  <c r="D170" i="62"/>
  <c r="D171" i="62"/>
  <c r="D172" i="62"/>
  <c r="D173" i="62"/>
  <c r="D174" i="62"/>
  <c r="D175" i="62"/>
  <c r="D176" i="62"/>
  <c r="D177" i="62"/>
  <c r="D178" i="62"/>
  <c r="D179" i="62"/>
  <c r="D180" i="62"/>
  <c r="D181" i="62"/>
  <c r="D182" i="62"/>
  <c r="D183" i="62"/>
  <c r="D184" i="62"/>
  <c r="D185" i="62"/>
  <c r="D186" i="62"/>
  <c r="D187" i="62"/>
  <c r="D188" i="62"/>
  <c r="D189" i="62"/>
  <c r="D190" i="62"/>
  <c r="D191" i="62"/>
  <c r="D192" i="62"/>
  <c r="D193" i="62"/>
  <c r="D194" i="62"/>
  <c r="D195" i="62"/>
  <c r="D196" i="62"/>
  <c r="D197" i="62"/>
  <c r="D198" i="62"/>
  <c r="D199" i="62"/>
  <c r="D200" i="62"/>
  <c r="D201" i="62"/>
  <c r="D202" i="62"/>
  <c r="D203" i="62"/>
  <c r="D204" i="62"/>
  <c r="D205" i="62"/>
  <c r="D206" i="62"/>
  <c r="D207" i="62"/>
  <c r="D208" i="62"/>
  <c r="D209" i="62"/>
  <c r="D210" i="62"/>
  <c r="D211" i="62"/>
  <c r="D212" i="62"/>
  <c r="D213" i="62"/>
  <c r="D214" i="62"/>
  <c r="D215" i="62"/>
  <c r="D216" i="62"/>
  <c r="D217" i="62"/>
  <c r="D218" i="62"/>
  <c r="D219" i="62"/>
  <c r="D220" i="62"/>
  <c r="D221" i="62"/>
  <c r="D222" i="62"/>
  <c r="D223" i="62"/>
  <c r="D224" i="62"/>
  <c r="D225" i="62"/>
  <c r="D226" i="62"/>
  <c r="D227" i="62"/>
  <c r="D228" i="62"/>
  <c r="D229" i="62"/>
  <c r="D230" i="62"/>
  <c r="D231" i="62"/>
  <c r="D232" i="62"/>
  <c r="D233" i="62"/>
  <c r="D234" i="62"/>
  <c r="D235" i="62"/>
  <c r="D236" i="62"/>
  <c r="C30" i="62"/>
  <c r="C31" i="62"/>
  <c r="C32" i="62"/>
  <c r="C33" i="62"/>
  <c r="C34" i="62"/>
  <c r="C35" i="62"/>
  <c r="C36" i="62"/>
  <c r="C37" i="62"/>
  <c r="C38" i="62"/>
  <c r="C39" i="62"/>
  <c r="C40" i="62"/>
  <c r="C41" i="62"/>
  <c r="C42" i="62"/>
  <c r="C43" i="62"/>
  <c r="C44" i="62"/>
  <c r="C45" i="62"/>
  <c r="C46" i="62"/>
  <c r="C47" i="62"/>
  <c r="C48" i="62"/>
  <c r="C49" i="62"/>
  <c r="C50" i="62"/>
  <c r="C51" i="62"/>
  <c r="C52" i="62"/>
  <c r="C53" i="62"/>
  <c r="C54" i="62"/>
  <c r="C55" i="62"/>
  <c r="C56" i="62"/>
  <c r="C57" i="62"/>
  <c r="C58" i="62"/>
  <c r="C59" i="62"/>
  <c r="C60" i="62"/>
  <c r="C61" i="62"/>
  <c r="C62" i="62"/>
  <c r="C63" i="62"/>
  <c r="C64" i="62"/>
  <c r="C65" i="62"/>
  <c r="C66" i="62"/>
  <c r="C67" i="62"/>
  <c r="C68" i="62"/>
  <c r="C69" i="62"/>
  <c r="C70" i="62"/>
  <c r="C71" i="62"/>
  <c r="C72" i="62"/>
  <c r="C73" i="62"/>
  <c r="C74" i="62"/>
  <c r="C75" i="62"/>
  <c r="C76" i="62"/>
  <c r="C77" i="62"/>
  <c r="C78" i="62"/>
  <c r="C79" i="62"/>
  <c r="C80" i="62"/>
  <c r="C81" i="62"/>
  <c r="C82" i="62"/>
  <c r="C83" i="62"/>
  <c r="C84" i="62"/>
  <c r="C85" i="62"/>
  <c r="C86" i="62"/>
  <c r="C87" i="62"/>
  <c r="C88" i="62"/>
  <c r="C89" i="62"/>
  <c r="C90" i="62"/>
  <c r="C91" i="62"/>
  <c r="C92" i="62"/>
  <c r="C93" i="62"/>
  <c r="C94" i="62"/>
  <c r="C95" i="62"/>
  <c r="C96" i="62"/>
  <c r="C97" i="62"/>
  <c r="C98" i="62"/>
  <c r="C99" i="62"/>
  <c r="C100" i="62"/>
  <c r="C101" i="62"/>
  <c r="C102" i="62"/>
  <c r="C103" i="62"/>
  <c r="C104" i="62"/>
  <c r="C105" i="62"/>
  <c r="C106" i="62"/>
  <c r="C107" i="62"/>
  <c r="C108" i="62"/>
  <c r="C109" i="62"/>
  <c r="C110" i="62"/>
  <c r="C111" i="62"/>
  <c r="C112" i="62"/>
  <c r="C113" i="62"/>
  <c r="C114" i="62"/>
  <c r="C115" i="62"/>
  <c r="C116" i="62"/>
  <c r="C117" i="62"/>
  <c r="C118" i="62"/>
  <c r="C119" i="62"/>
  <c r="C120" i="62"/>
  <c r="C121" i="62"/>
  <c r="C122" i="62"/>
  <c r="C123" i="62"/>
  <c r="C124" i="62"/>
  <c r="C125" i="62"/>
  <c r="C126" i="62"/>
  <c r="C127" i="62"/>
  <c r="C128" i="62"/>
  <c r="C129" i="62"/>
  <c r="C130" i="62"/>
  <c r="C131" i="62"/>
  <c r="C132" i="62"/>
  <c r="C133" i="62"/>
  <c r="C134" i="62"/>
  <c r="C135" i="62"/>
  <c r="C136" i="62"/>
  <c r="C137" i="62"/>
  <c r="C138" i="62"/>
  <c r="C139" i="62"/>
  <c r="C140" i="62"/>
  <c r="C141" i="62"/>
  <c r="C142" i="62"/>
  <c r="C143" i="62"/>
  <c r="C144" i="62"/>
  <c r="C145" i="62"/>
  <c r="C146" i="62"/>
  <c r="C147" i="62"/>
  <c r="C148" i="62"/>
  <c r="C149" i="62"/>
  <c r="C150" i="62"/>
  <c r="C151" i="62"/>
  <c r="C152" i="62"/>
  <c r="C153" i="62"/>
  <c r="C154" i="62"/>
  <c r="C155" i="62"/>
  <c r="C156" i="62"/>
  <c r="C157" i="62"/>
  <c r="C158" i="62"/>
  <c r="C159" i="62"/>
  <c r="C160" i="62"/>
  <c r="C161" i="62"/>
  <c r="C162" i="62"/>
  <c r="C163" i="62"/>
  <c r="C164" i="62"/>
  <c r="C165" i="62"/>
  <c r="C166" i="62"/>
  <c r="C167" i="62"/>
  <c r="C168" i="62"/>
  <c r="C169" i="62"/>
  <c r="C170" i="62"/>
  <c r="C171" i="62"/>
  <c r="C172" i="62"/>
  <c r="C173" i="62"/>
  <c r="C174" i="62"/>
  <c r="C175" i="62"/>
  <c r="C176" i="62"/>
  <c r="C177" i="62"/>
  <c r="C178" i="62"/>
  <c r="C179" i="62"/>
  <c r="C180" i="62"/>
  <c r="C181" i="62"/>
  <c r="C182" i="62"/>
  <c r="C183" i="62"/>
  <c r="C184" i="62"/>
  <c r="C185" i="62"/>
  <c r="C186" i="62"/>
  <c r="C187" i="62"/>
  <c r="C188" i="62"/>
  <c r="C189" i="62"/>
  <c r="C190" i="62"/>
  <c r="C191" i="62"/>
  <c r="C192" i="62"/>
  <c r="C193" i="62"/>
  <c r="C194" i="62"/>
  <c r="C195" i="62"/>
  <c r="C196" i="62"/>
  <c r="C197" i="62"/>
  <c r="C198" i="62"/>
  <c r="C199" i="62"/>
  <c r="C200" i="62"/>
  <c r="C201" i="62"/>
  <c r="C202" i="62"/>
  <c r="C203" i="62"/>
  <c r="C204" i="62"/>
  <c r="C205" i="62"/>
  <c r="C206" i="62"/>
  <c r="C207" i="62"/>
  <c r="C208" i="62"/>
  <c r="C209" i="62"/>
  <c r="C210" i="62"/>
  <c r="C211" i="62"/>
  <c r="C212" i="62"/>
  <c r="C213" i="62"/>
  <c r="C214" i="62"/>
  <c r="C215" i="62"/>
  <c r="C216" i="62"/>
  <c r="C217" i="62"/>
  <c r="C218" i="62"/>
  <c r="C219" i="62"/>
  <c r="C220" i="62"/>
  <c r="C221" i="62"/>
  <c r="C222" i="62"/>
  <c r="C223" i="62"/>
  <c r="C224" i="62"/>
  <c r="C225" i="62"/>
  <c r="C226" i="62"/>
  <c r="C227" i="62"/>
  <c r="C228" i="62"/>
  <c r="C229" i="62"/>
  <c r="C230" i="62"/>
  <c r="C231" i="62"/>
  <c r="C232" i="62"/>
  <c r="C233" i="62"/>
  <c r="C234" i="62"/>
  <c r="C235" i="62"/>
  <c r="C236" i="62"/>
  <c r="G7" i="62"/>
  <c r="B7" i="62"/>
  <c r="G3" i="62"/>
  <c r="H13" i="62" s="1"/>
  <c r="B3" i="62"/>
  <c r="C18" i="62" s="1"/>
  <c r="H28" i="62" l="1"/>
  <c r="H20" i="62"/>
  <c r="C16" i="62"/>
  <c r="C15" i="62"/>
  <c r="H27" i="62"/>
  <c r="H19" i="62"/>
  <c r="C22" i="62"/>
  <c r="C14" i="62"/>
  <c r="H26" i="62"/>
  <c r="H18" i="62"/>
  <c r="H25" i="62"/>
  <c r="H17" i="62"/>
  <c r="C17" i="62"/>
  <c r="C12" i="62"/>
  <c r="H24" i="62"/>
  <c r="H16" i="62"/>
  <c r="C25" i="62"/>
  <c r="C24" i="62"/>
  <c r="C23" i="62"/>
  <c r="C21" i="62"/>
  <c r="C28" i="62"/>
  <c r="C19" i="62"/>
  <c r="H12" i="62"/>
  <c r="I25" i="62" s="1"/>
  <c r="H31" i="62"/>
  <c r="H23" i="62"/>
  <c r="H15" i="62"/>
  <c r="C29" i="62"/>
  <c r="C13" i="62"/>
  <c r="C20" i="62"/>
  <c r="C27" i="62"/>
  <c r="C26" i="62"/>
  <c r="H30" i="62"/>
  <c r="H22" i="62"/>
  <c r="H14" i="62"/>
  <c r="H29" i="62"/>
  <c r="H21" i="62"/>
  <c r="I24" i="62" l="1"/>
  <c r="I13" i="62"/>
  <c r="I28" i="62"/>
  <c r="I14" i="62"/>
  <c r="I29" i="62"/>
  <c r="I12" i="62"/>
  <c r="I15" i="62"/>
  <c r="I30" i="62"/>
  <c r="I16" i="62"/>
  <c r="I31" i="62"/>
  <c r="I17" i="62"/>
  <c r="I18" i="62"/>
  <c r="I19" i="62"/>
  <c r="I20" i="62"/>
  <c r="I26" i="62"/>
  <c r="D18" i="62"/>
  <c r="D26" i="62"/>
  <c r="D19" i="62"/>
  <c r="D27" i="62"/>
  <c r="D12" i="62"/>
  <c r="D20" i="62"/>
  <c r="D28" i="62"/>
  <c r="D13" i="62"/>
  <c r="D21" i="62"/>
  <c r="D29" i="62"/>
  <c r="D14" i="62"/>
  <c r="D22" i="62"/>
  <c r="D15" i="62"/>
  <c r="D23" i="62"/>
  <c r="D16" i="62"/>
  <c r="D24" i="62"/>
  <c r="D17" i="62"/>
  <c r="D25" i="62"/>
  <c r="I27" i="62"/>
  <c r="I22" i="62"/>
  <c r="I21" i="62"/>
  <c r="I23" i="62"/>
  <c r="G8" i="62"/>
  <c r="G9" i="62" s="1"/>
  <c r="B8" i="62" l="1"/>
  <c r="B9" i="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 B</author>
  </authors>
  <commentList>
    <comment ref="J11" authorId="0" shapeId="0" xr:uid="{85439B30-BB1D-4385-B48B-21BBDA267BC2}">
      <text>
        <r>
          <rPr>
            <b/>
            <sz val="9"/>
            <color indexed="81"/>
            <rFont val="Tahoma"/>
            <family val="2"/>
          </rPr>
          <t xml:space="preserve">Une fois que cette clonne est remplie vous pouvez aller dans l'onglet Methode ABC et actualiser le tableau (clic droit - actualiser) pour obtenir la liste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906E6E-E1DE-4FBD-8748-86C6D35AECB2}" keepAlive="1" name="ThisWorkbookDataModel" description="Modèle de donnée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3F0624B-99A1-445E-97F6-B97F19A3D0DA}" name="WorksheetConnection_Création base de données achats_23.11.2020.xlsx!Tableau6" type="102" refreshedVersion="8" minRefreshableVersion="5">
    <extLst>
      <ext xmlns:x15="http://schemas.microsoft.com/office/spreadsheetml/2010/11/main" uri="{DE250136-89BD-433C-8126-D09CA5730AF9}">
        <x15:connection id="Tableau6">
          <x15:rangePr sourceName="_xlcn.WorksheetConnection_Créationbasededonnéesachats_23.11.2020.xlsxTableau61"/>
        </x15:connection>
      </ext>
    </extLst>
  </connection>
</connections>
</file>

<file path=xl/sharedStrings.xml><?xml version="1.0" encoding="utf-8"?>
<sst xmlns="http://schemas.openxmlformats.org/spreadsheetml/2006/main" count="944" uniqueCount="293">
  <si>
    <t>En cours</t>
  </si>
  <si>
    <t>N°</t>
  </si>
  <si>
    <t>Date</t>
  </si>
  <si>
    <t>Libellé</t>
  </si>
  <si>
    <t>FAMILLE</t>
  </si>
  <si>
    <t>SOUS-FAMILLE</t>
  </si>
  <si>
    <t>ANNEE</t>
  </si>
  <si>
    <t>Total général</t>
  </si>
  <si>
    <t>Étiquettes de lignes</t>
  </si>
  <si>
    <t>Fournisseurs</t>
  </si>
  <si>
    <t>Objectif</t>
  </si>
  <si>
    <t>Fait</t>
  </si>
  <si>
    <t>Retardé</t>
  </si>
  <si>
    <t>Annuelle</t>
  </si>
  <si>
    <t>Semestrielle</t>
  </si>
  <si>
    <t>Trimestrielle</t>
  </si>
  <si>
    <t>Mensuelle</t>
  </si>
  <si>
    <t xml:space="preserve">Fréquence </t>
  </si>
  <si>
    <t>Remarques / Actions</t>
  </si>
  <si>
    <t>1T</t>
  </si>
  <si>
    <t>2T</t>
  </si>
  <si>
    <t>3T</t>
  </si>
  <si>
    <t>4T</t>
  </si>
  <si>
    <t>Hebdomadaire</t>
  </si>
  <si>
    <t>Ponctuelle</t>
  </si>
  <si>
    <t>% CA</t>
  </si>
  <si>
    <t>CA</t>
  </si>
  <si>
    <t>Seuil de CA</t>
  </si>
  <si>
    <t>Nombre de Fournisseur total</t>
  </si>
  <si>
    <t>Nombre de Fournisseur / seuil</t>
  </si>
  <si>
    <t>% CA Cumulé</t>
  </si>
  <si>
    <t xml:space="preserve">CA </t>
  </si>
  <si>
    <t>B</t>
  </si>
  <si>
    <t>C</t>
  </si>
  <si>
    <t>Annee N-1</t>
  </si>
  <si>
    <t>Annee N</t>
  </si>
  <si>
    <t>Classement ABC</t>
  </si>
  <si>
    <t>A</t>
  </si>
  <si>
    <t>FOURNISSEUR</t>
  </si>
  <si>
    <t xml:space="preserve">SITE / SOCIETE </t>
  </si>
  <si>
    <t>COMPTE COMPTABLE</t>
  </si>
  <si>
    <t>MONTANT HT</t>
  </si>
  <si>
    <t>SITE C</t>
  </si>
  <si>
    <t>COMPTE 1538</t>
  </si>
  <si>
    <t>Détail 28</t>
  </si>
  <si>
    <t>25/04/2024</t>
  </si>
  <si>
    <t>Achat Logiciel</t>
  </si>
  <si>
    <t>Famille 2</t>
  </si>
  <si>
    <t>Sous-Famille A</t>
  </si>
  <si>
    <t>COMPTE 9005</t>
  </si>
  <si>
    <t>Détail 27</t>
  </si>
  <si>
    <t>30/01/2024</t>
  </si>
  <si>
    <t>Achat Service</t>
  </si>
  <si>
    <t>Famille 1</t>
  </si>
  <si>
    <t>Sous-Famille C</t>
  </si>
  <si>
    <t>SITE B</t>
  </si>
  <si>
    <t>COMPTE 2308</t>
  </si>
  <si>
    <t>Détail 2</t>
  </si>
  <si>
    <t>18/01/2024</t>
  </si>
  <si>
    <t>Famille 3</t>
  </si>
  <si>
    <t>COMPTE 1641</t>
  </si>
  <si>
    <t>COMPTE 3490</t>
  </si>
  <si>
    <t>Détail 34</t>
  </si>
  <si>
    <t>Achat Matériel</t>
  </si>
  <si>
    <t>COMPTE 8472</t>
  </si>
  <si>
    <t>Détail 5</t>
  </si>
  <si>
    <t>26/04/2023</t>
  </si>
  <si>
    <t>Sous-Famille B</t>
  </si>
  <si>
    <t>COMPTE 5384</t>
  </si>
  <si>
    <t>Détail 8</t>
  </si>
  <si>
    <t>23/08/2024</t>
  </si>
  <si>
    <t>SITE A</t>
  </si>
  <si>
    <t>COMPTE 7674</t>
  </si>
  <si>
    <t>Détail 6</t>
  </si>
  <si>
    <t>COMPTE 9810</t>
  </si>
  <si>
    <t>COMPTE 3849</t>
  </si>
  <si>
    <t>Détail 11</t>
  </si>
  <si>
    <t>COMPTE 3196</t>
  </si>
  <si>
    <t>Détail 14</t>
  </si>
  <si>
    <t>26/08/2024</t>
  </si>
  <si>
    <t>COMPTE 2941</t>
  </si>
  <si>
    <t>Détail 9</t>
  </si>
  <si>
    <t>COMPTE 7308</t>
  </si>
  <si>
    <t>Détail 50</t>
  </si>
  <si>
    <t>19/05/2024</t>
  </si>
  <si>
    <t>COMPTE 2345</t>
  </si>
  <si>
    <t>17/08/2023</t>
  </si>
  <si>
    <t>COMPTE 5705</t>
  </si>
  <si>
    <t>Détail 32</t>
  </si>
  <si>
    <t>COMPTE 9823</t>
  </si>
  <si>
    <t>Détail 29</t>
  </si>
  <si>
    <t>COMPTE 8126</t>
  </si>
  <si>
    <t>COMPTE 5043</t>
  </si>
  <si>
    <t>Détail 41</t>
  </si>
  <si>
    <t>21/10/2024</t>
  </si>
  <si>
    <t>COMPTE 1895</t>
  </si>
  <si>
    <t>Détail 40</t>
  </si>
  <si>
    <t>26/10/2023</t>
  </si>
  <si>
    <t>COMPTE 4665</t>
  </si>
  <si>
    <t>Détail 4</t>
  </si>
  <si>
    <t>18/07/2023</t>
  </si>
  <si>
    <t>COMPTE 2758</t>
  </si>
  <si>
    <t>Détail 21</t>
  </si>
  <si>
    <t>23/05/2023</t>
  </si>
  <si>
    <t>COMPTE 2366</t>
  </si>
  <si>
    <t>Détail 23</t>
  </si>
  <si>
    <t>22/08/2024</t>
  </si>
  <si>
    <t>COMPTE 7722</t>
  </si>
  <si>
    <t>Détail 42</t>
  </si>
  <si>
    <t>COMPTE 7618</t>
  </si>
  <si>
    <t>Détail 20</t>
  </si>
  <si>
    <t>COMPTE 6849</t>
  </si>
  <si>
    <t>COMPTE 5873</t>
  </si>
  <si>
    <t>COMPTE 2672</t>
  </si>
  <si>
    <t>14/02/2023</t>
  </si>
  <si>
    <t>COMPTE 5878</t>
  </si>
  <si>
    <t>Détail 37</t>
  </si>
  <si>
    <t>29/06/2023</t>
  </si>
  <si>
    <t>COMPTE 8803</t>
  </si>
  <si>
    <t>Détail 25</t>
  </si>
  <si>
    <t>COMPTE 2170</t>
  </si>
  <si>
    <t>Détail 3</t>
  </si>
  <si>
    <t>16/08/2024</t>
  </si>
  <si>
    <t>COMPTE 1329</t>
  </si>
  <si>
    <t>Détail 35</t>
  </si>
  <si>
    <t>24/10/2023</t>
  </si>
  <si>
    <t>COMPTE 1684</t>
  </si>
  <si>
    <t>Détail 44</t>
  </si>
  <si>
    <t>21/03/2024</t>
  </si>
  <si>
    <t>COMPTE 1933</t>
  </si>
  <si>
    <t>31/10/2023</t>
  </si>
  <si>
    <t>COMPTE 9615</t>
  </si>
  <si>
    <t>16/12/2024</t>
  </si>
  <si>
    <t>COMPTE 4071</t>
  </si>
  <si>
    <t>25/05/2023</t>
  </si>
  <si>
    <t>COMPTE 4924</t>
  </si>
  <si>
    <t>Détail 13</t>
  </si>
  <si>
    <t>28/03/2023</t>
  </si>
  <si>
    <t>COMPTE 4938</t>
  </si>
  <si>
    <t>Détail 38</t>
  </si>
  <si>
    <t>20/03/2024</t>
  </si>
  <si>
    <t>COMPTE 9372</t>
  </si>
  <si>
    <t>COMPTE 1266</t>
  </si>
  <si>
    <t>Détail 17</t>
  </si>
  <si>
    <t>COMPTE 8826</t>
  </si>
  <si>
    <t>14/06/2024</t>
  </si>
  <si>
    <t>COMPTE 3060</t>
  </si>
  <si>
    <t>Détail 45</t>
  </si>
  <si>
    <t>COMPTE 5686</t>
  </si>
  <si>
    <t>Détail 46</t>
  </si>
  <si>
    <t>17/09/2024</t>
  </si>
  <si>
    <t>COMPTE 6216</t>
  </si>
  <si>
    <t>23/02/2024</t>
  </si>
  <si>
    <t>COMPTE 7263</t>
  </si>
  <si>
    <t>COMPTE 1361</t>
  </si>
  <si>
    <t>COMPTE 4919</t>
  </si>
  <si>
    <t>22/01/2024</t>
  </si>
  <si>
    <t>COMPTE 4283</t>
  </si>
  <si>
    <t>Détail 19</t>
  </si>
  <si>
    <t>COMPTE 6908</t>
  </si>
  <si>
    <t>Détail 1</t>
  </si>
  <si>
    <t>COMPTE 9701</t>
  </si>
  <si>
    <t>Détail 12</t>
  </si>
  <si>
    <t>27/02/2023</t>
  </si>
  <si>
    <t>COMPTE 6601</t>
  </si>
  <si>
    <t>19/06/2023</t>
  </si>
  <si>
    <t>COMPTE 5798</t>
  </si>
  <si>
    <t>COMPTE 5438</t>
  </si>
  <si>
    <t>COMPTE 2282</t>
  </si>
  <si>
    <t>COMPTE 1957</t>
  </si>
  <si>
    <t>24/01/2023</t>
  </si>
  <si>
    <t>COMPTE 5794</t>
  </si>
  <si>
    <t>Détail 47</t>
  </si>
  <si>
    <t>COMPTE 4175</t>
  </si>
  <si>
    <t>Détail 43</t>
  </si>
  <si>
    <t>COMPTE 7073</t>
  </si>
  <si>
    <t>COMPTE 2665</t>
  </si>
  <si>
    <t>27/06/2023</t>
  </si>
  <si>
    <t>COMPTE 4410</t>
  </si>
  <si>
    <t>Détail 48</t>
  </si>
  <si>
    <t>COMPTE 8666</t>
  </si>
  <si>
    <t>Détail 10</t>
  </si>
  <si>
    <t>21/06/2023</t>
  </si>
  <si>
    <t>COMPTE 1983</t>
  </si>
  <si>
    <t>Détail 16</t>
  </si>
  <si>
    <t>18/05/2024</t>
  </si>
  <si>
    <t>COMPTE 1130</t>
  </si>
  <si>
    <t>Détail 49</t>
  </si>
  <si>
    <t>COMPTE 7427</t>
  </si>
  <si>
    <t>16/06/2024</t>
  </si>
  <si>
    <t>COMPTE 4332</t>
  </si>
  <si>
    <t>Détail 31</t>
  </si>
  <si>
    <t>COMPTE 4895</t>
  </si>
  <si>
    <t>COMPTE 8143</t>
  </si>
  <si>
    <t>COMPTE 1456</t>
  </si>
  <si>
    <t>COMPTE 7900</t>
  </si>
  <si>
    <t>COMPTE 8157</t>
  </si>
  <si>
    <t>COMPTE 1365</t>
  </si>
  <si>
    <t>27/04/2023</t>
  </si>
  <si>
    <t>31/10/2024</t>
  </si>
  <si>
    <t>COMPTE 4752</t>
  </si>
  <si>
    <t>COMPTE 4785</t>
  </si>
  <si>
    <t>COMPTE 3200</t>
  </si>
  <si>
    <t>20/01/2023</t>
  </si>
  <si>
    <t>COMPTE 8890</t>
  </si>
  <si>
    <t>25/05/2024</t>
  </si>
  <si>
    <t>COMPTE 8551</t>
  </si>
  <si>
    <t>Détail 22</t>
  </si>
  <si>
    <t>29/07/2024</t>
  </si>
  <si>
    <t>COMPTE 5221</t>
  </si>
  <si>
    <t>COMPTE 3787</t>
  </si>
  <si>
    <t>22/09/2024</t>
  </si>
  <si>
    <t>COMPTE 3585</t>
  </si>
  <si>
    <t>COMPTE 5266</t>
  </si>
  <si>
    <t>Détail 30</t>
  </si>
  <si>
    <t>22/07/2023</t>
  </si>
  <si>
    <t>COMPTE 9481</t>
  </si>
  <si>
    <t>16/11/2023</t>
  </si>
  <si>
    <t>COMPTE 2848</t>
  </si>
  <si>
    <t>COMPTE 5958</t>
  </si>
  <si>
    <t>30/09/2023</t>
  </si>
  <si>
    <t>COMPTE 6733</t>
  </si>
  <si>
    <t>Détail 26</t>
  </si>
  <si>
    <t>COMPTE 8324</t>
  </si>
  <si>
    <t>COMPTE 8538</t>
  </si>
  <si>
    <t>14/06/2023</t>
  </si>
  <si>
    <t>COMPTE 9567</t>
  </si>
  <si>
    <t>COMPTE 4576</t>
  </si>
  <si>
    <t>13/03/2024</t>
  </si>
  <si>
    <t>COMPTE 2616</t>
  </si>
  <si>
    <t>COMPTE 6295</t>
  </si>
  <si>
    <t>Détail 33</t>
  </si>
  <si>
    <t>COMPTE 2613</t>
  </si>
  <si>
    <t>COMPTE 5780</t>
  </si>
  <si>
    <t>26/09/2024</t>
  </si>
  <si>
    <t>COMPTE 4654</t>
  </si>
  <si>
    <t>COMPTE 4851</t>
  </si>
  <si>
    <t>21/11/2024</t>
  </si>
  <si>
    <t>COMPTE 3391</t>
  </si>
  <si>
    <t>22/12/2023</t>
  </si>
  <si>
    <t>COMPTE 1534</t>
  </si>
  <si>
    <t>Détail 15</t>
  </si>
  <si>
    <t>COMPTE 4793</t>
  </si>
  <si>
    <t>18/08/2023</t>
  </si>
  <si>
    <t>COMPTE 3730</t>
  </si>
  <si>
    <t>23/11/2024</t>
  </si>
  <si>
    <t>COMPTE 7535</t>
  </si>
  <si>
    <t>COMPTE 6798</t>
  </si>
  <si>
    <t>Détail 24</t>
  </si>
  <si>
    <t>DETAiL COMPTE</t>
  </si>
  <si>
    <t xml:space="preserve">Somme de CA </t>
  </si>
  <si>
    <t>CA Achats annuel</t>
  </si>
  <si>
    <t>Fournisseur 13</t>
  </si>
  <si>
    <t>Fournisseur 19</t>
  </si>
  <si>
    <t>Fournisseur 15</t>
  </si>
  <si>
    <t>Fournisseur 2</t>
  </si>
  <si>
    <t>Fournisseur 14</t>
  </si>
  <si>
    <t>Fournisseur 18</t>
  </si>
  <si>
    <t>Fournisseur 10</t>
  </si>
  <si>
    <t>Fournisseur 7</t>
  </si>
  <si>
    <t>Fournisseur 17</t>
  </si>
  <si>
    <t>Fournisseur 20</t>
  </si>
  <si>
    <t>Fournisseur 1</t>
  </si>
  <si>
    <t>Fournisseur 16</t>
  </si>
  <si>
    <t>Fournisseur 9</t>
  </si>
  <si>
    <t>Fournisseur 5</t>
  </si>
  <si>
    <t>Fournisseur 3</t>
  </si>
  <si>
    <t>Fournisseur 4</t>
  </si>
  <si>
    <t>Fournisseur 12</t>
  </si>
  <si>
    <t>Fournisseur 8</t>
  </si>
  <si>
    <t>Fournisseur 11</t>
  </si>
  <si>
    <t>Fournisseur 6</t>
  </si>
  <si>
    <t>Étiquettes de colonnes</t>
  </si>
  <si>
    <t>R</t>
  </si>
  <si>
    <t>F</t>
  </si>
  <si>
    <t>EC</t>
  </si>
  <si>
    <t>P</t>
  </si>
  <si>
    <t xml:space="preserve">Qui </t>
  </si>
  <si>
    <t xml:space="preserve">CARTOGRAPHIE / EXEMPLE </t>
  </si>
  <si>
    <t>Sites</t>
  </si>
  <si>
    <t>Famille d'achats</t>
  </si>
  <si>
    <t xml:space="preserve">Fournisseur </t>
  </si>
  <si>
    <t>CA Achats HT/an</t>
  </si>
  <si>
    <t>Actions à entreprendre</t>
  </si>
  <si>
    <t>Légende :</t>
  </si>
  <si>
    <t>Planifié</t>
  </si>
  <si>
    <t xml:space="preserve">Exemple Classification ABC </t>
  </si>
  <si>
    <t>Trame de Plan d'actions</t>
  </si>
  <si>
    <t>Cet outil permet de structurer vos dépenses par famille et sous-famille à partir des données issues de votre comptabilité.</t>
  </si>
  <si>
    <t>Analyse Pareto</t>
  </si>
  <si>
    <t xml:space="preserve">Note : </t>
  </si>
  <si>
    <r>
      <rPr>
        <sz val="11"/>
        <color theme="3"/>
        <rFont val="Arial Nova"/>
        <family val="2"/>
      </rPr>
      <t>Mode d’emploi Cartographie :</t>
    </r>
    <r>
      <rPr>
        <sz val="11"/>
        <color theme="1"/>
        <rFont val="Arial Nova"/>
        <family val="2"/>
      </rPr>
      <t xml:space="preserve">
1 - Préparation des données
2 - Supprimez les exemples dans l’onglet BDD.
3 - Collez vos propres écritures comptables dans le tableau (colonnes suivantes) :
- SITE
- COMPTE
- DATE
- LIBELLÉ FACTURE
- MONTANT
- NOM DU FOURNISSEUR
4 - Classement :
Pour chaque ligne, complétez la famille et la sous-famille correspondantes.
Automatisation (optionnel, conseillé si grand volume de données)
Créez un tableau de correspondance avec un index et des catégories (familles / sous-familles).
Utilisez la formule RECHERCHEV pour affecter automatiquement les familles et limiter les erreurs de saisie.⚠</t>
    </r>
    <r>
      <rPr>
        <sz val="11"/>
        <color rgb="FFFF0000"/>
        <rFont val="Arial Nova"/>
        <family val="2"/>
      </rPr>
      <t xml:space="preserve">️ Remarque : Si votre entreprise dispose déjà d’un outil de reporting ou d’un ERP qui génère une cartographie des achats, cette annexe sera probablement inutile.
</t>
    </r>
    <r>
      <rPr>
        <sz val="11"/>
        <color theme="1"/>
        <rFont val="Arial Nova"/>
        <family val="2"/>
      </rPr>
      <t>5 - Mise à jour et exploitation                                                                                                                                                                                                                                                                                                                        Pour les tableaux croisés dynamiques, faites un clic droit &gt; Actualiser pour recharger automatiquement les nouvelles données.
Actualisez régulièrement vos données pour mettre à jour la cartographie et/ou alimenter vos tableaux croisés dynamiques.
P</t>
    </r>
    <r>
      <rPr>
        <sz val="11"/>
        <color theme="4"/>
        <rFont val="Arial Nova"/>
        <family val="2"/>
      </rPr>
      <t>as besoin de complexifier : connaître vos dépenses annuelles par fournisseur, par famille, ainsi que le nombre de fournisseurs, constitue déjà une base solide pour piloter vos achats.</t>
    </r>
  </si>
  <si>
    <r>
      <rPr>
        <sz val="11"/>
        <color theme="3"/>
        <rFont val="Arial Nova"/>
        <family val="2"/>
      </rPr>
      <t>Onglet - Pareto et ABC :</t>
    </r>
    <r>
      <rPr>
        <sz val="11"/>
        <color theme="1"/>
        <rFont val="Arial Nova"/>
        <family val="2"/>
      </rPr>
      <t xml:space="preserve">
- Copier les données obtenue dans la cartographie fournisseur et chiffre d’affaires annuel.
- Collez-les directement dans l’onglet Pareto.
- Le calcul se fait  automatiquement.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Classer vos dépenses par catégorie ABC dans cet onglet et pour finir actualiser l'onglet Méthode ABC pour classifier vos fournisseurs.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</si>
</sst>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\ [$€-40C]_-;\-* #,##0.00\ [$€-40C]_-;_-* &quot;-&quot;??\ [$€-40C]_-;_-@_-"/>
    <numFmt numFmtId="167" formatCode="_-* #,##0\ &quot;€&quot;_-;\-* #,##0\ &quot;€&quot;_-;_-* &quot;-&quot;??\ &quot;€&quot;_-;_-@_-"/>
    <numFmt numFmtId="168" formatCode="0.000%"/>
    <numFmt numFmtId="169" formatCode="_-* #,##0\ [$€-40C]_-;\-* #,##0\ [$€-40C]_-;_-* &quot;-&quot;??\ [$€-40C]_-;_-@_-"/>
    <numFmt numFmtId="170" formatCode="_-* #,##0_-;\-* #,##0_-;_-* &quot;-&quot;??_-;_-@_-"/>
    <numFmt numFmtId="171" formatCode="dd/mm/yy;@"/>
    <numFmt numFmtId="172" formatCode="#,##0.00\ [$€-40C]"/>
    <numFmt numFmtId="173" formatCode="#,##0\ [$€-1];[Red]\-#,##0\ [$€-1]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0"/>
      <name val="Arial Nova"/>
      <family val="2"/>
    </font>
    <font>
      <sz val="9"/>
      <color theme="0"/>
      <name val="Arial Nova"/>
      <family val="2"/>
    </font>
    <font>
      <sz val="9"/>
      <color theme="1"/>
      <name val="Arial Nova"/>
      <family val="2"/>
    </font>
    <font>
      <b/>
      <sz val="14"/>
      <color rgb="FF002060"/>
      <name val="Arial Nova"/>
      <family val="2"/>
    </font>
    <font>
      <b/>
      <sz val="8"/>
      <color theme="1"/>
      <name val="Arial Nova"/>
      <family val="2"/>
    </font>
    <font>
      <sz val="8"/>
      <color theme="1"/>
      <name val="Arial Nova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b/>
      <sz val="26"/>
      <color theme="0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1"/>
      <name val="Arial Nova"/>
      <family val="2"/>
    </font>
    <font>
      <sz val="9"/>
      <color rgb="FF666666"/>
      <name val="Arial Nova"/>
      <family val="2"/>
    </font>
    <font>
      <b/>
      <sz val="9"/>
      <color rgb="FF666666"/>
      <name val="Arial Nova"/>
      <family val="2"/>
    </font>
    <font>
      <sz val="11"/>
      <color theme="3"/>
      <name val="Arial Nova"/>
      <family val="2"/>
    </font>
    <font>
      <sz val="11"/>
      <color rgb="FFFF0000"/>
      <name val="Arial Nova"/>
      <family val="2"/>
    </font>
    <font>
      <sz val="11"/>
      <color theme="4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2" tint="-0.24994659260841701"/>
      </right>
      <top/>
      <bottom/>
      <diagonal/>
    </border>
    <border>
      <left style="thin">
        <color theme="4" tint="0.59996337778862885"/>
      </left>
      <right style="thin">
        <color theme="2" tint="-0.24994659260841701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166" fontId="3" fillId="0" borderId="0" xfId="0" applyNumberFormat="1" applyFont="1"/>
    <xf numFmtId="0" fontId="3" fillId="2" borderId="0" xfId="0" applyFont="1" applyFill="1"/>
    <xf numFmtId="0" fontId="0" fillId="0" borderId="0" xfId="0" applyAlignment="1">
      <alignment horizontal="left" indent="1"/>
    </xf>
    <xf numFmtId="171" fontId="3" fillId="0" borderId="0" xfId="0" applyNumberFormat="1" applyFont="1" applyAlignment="1">
      <alignment horizontal="right"/>
    </xf>
    <xf numFmtId="166" fontId="0" fillId="0" borderId="0" xfId="0" applyNumberFormat="1"/>
    <xf numFmtId="172" fontId="0" fillId="0" borderId="0" xfId="0" applyNumberFormat="1"/>
    <xf numFmtId="0" fontId="9" fillId="9" borderId="0" xfId="0" applyFont="1" applyFill="1"/>
    <xf numFmtId="0" fontId="8" fillId="9" borderId="0" xfId="0" applyFont="1" applyFill="1"/>
    <xf numFmtId="0" fontId="10" fillId="9" borderId="0" xfId="0" applyFont="1" applyFill="1"/>
    <xf numFmtId="0" fontId="12" fillId="9" borderId="0" xfId="0" applyFont="1" applyFill="1"/>
    <xf numFmtId="0" fontId="13" fillId="0" borderId="0" xfId="0" applyFont="1"/>
    <xf numFmtId="10" fontId="13" fillId="0" borderId="0" xfId="0" applyNumberFormat="1" applyFont="1"/>
    <xf numFmtId="169" fontId="13" fillId="0" borderId="0" xfId="0" applyNumberFormat="1" applyFont="1"/>
    <xf numFmtId="168" fontId="13" fillId="0" borderId="0" xfId="0" applyNumberFormat="1" applyFont="1"/>
    <xf numFmtId="169" fontId="12" fillId="0" borderId="0" xfId="0" applyNumberFormat="1" applyFont="1"/>
    <xf numFmtId="164" fontId="13" fillId="0" borderId="0" xfId="1" applyFont="1"/>
    <xf numFmtId="164" fontId="12" fillId="0" borderId="0" xfId="1" applyFont="1"/>
    <xf numFmtId="168" fontId="12" fillId="0" borderId="0" xfId="0" applyNumberFormat="1" applyFont="1"/>
    <xf numFmtId="0" fontId="15" fillId="5" borderId="0" xfId="0" applyFont="1" applyFill="1" applyAlignment="1">
      <alignment horizontal="center" vertical="center" wrapText="1"/>
    </xf>
    <xf numFmtId="169" fontId="15" fillId="5" borderId="0" xfId="0" applyNumberFormat="1" applyFont="1" applyFill="1" applyAlignment="1">
      <alignment horizontal="center" vertical="center" wrapText="1"/>
    </xf>
    <xf numFmtId="168" fontId="15" fillId="5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wrapText="1"/>
    </xf>
    <xf numFmtId="167" fontId="13" fillId="0" borderId="0" xfId="1" applyNumberFormat="1" applyFont="1"/>
    <xf numFmtId="10" fontId="13" fillId="0" borderId="0" xfId="3" applyNumberFormat="1" applyFont="1"/>
    <xf numFmtId="168" fontId="13" fillId="0" borderId="0" xfId="3" applyNumberFormat="1" applyFont="1"/>
    <xf numFmtId="0" fontId="15" fillId="3" borderId="0" xfId="0" applyFont="1" applyFill="1" applyAlignment="1">
      <alignment horizontal="center" vertical="center" wrapText="1"/>
    </xf>
    <xf numFmtId="10" fontId="15" fillId="3" borderId="0" xfId="0" applyNumberFormat="1" applyFont="1" applyFill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 wrapText="1"/>
    </xf>
    <xf numFmtId="0" fontId="15" fillId="0" borderId="1" xfId="0" applyFont="1" applyBorder="1"/>
    <xf numFmtId="167" fontId="15" fillId="0" borderId="1" xfId="1" applyNumberFormat="1" applyFont="1" applyFill="1" applyBorder="1"/>
    <xf numFmtId="10" fontId="16" fillId="0" borderId="1" xfId="3" applyNumberFormat="1" applyFont="1" applyBorder="1"/>
    <xf numFmtId="10" fontId="16" fillId="0" borderId="1" xfId="0" applyNumberFormat="1" applyFont="1" applyBorder="1"/>
    <xf numFmtId="10" fontId="16" fillId="0" borderId="0" xfId="0" applyNumberFormat="1" applyFont="1"/>
    <xf numFmtId="169" fontId="15" fillId="0" borderId="1" xfId="0" applyNumberFormat="1" applyFont="1" applyBorder="1"/>
    <xf numFmtId="10" fontId="15" fillId="0" borderId="1" xfId="3" applyNumberFormat="1" applyFont="1" applyFill="1" applyBorder="1"/>
    <xf numFmtId="167" fontId="15" fillId="0" borderId="1" xfId="1" applyNumberFormat="1" applyFont="1" applyBorder="1"/>
    <xf numFmtId="0" fontId="16" fillId="0" borderId="1" xfId="0" applyFont="1" applyBorder="1"/>
    <xf numFmtId="167" fontId="16" fillId="0" borderId="1" xfId="1" applyNumberFormat="1" applyFont="1" applyBorder="1"/>
    <xf numFmtId="169" fontId="16" fillId="0" borderId="1" xfId="0" applyNumberFormat="1" applyFont="1" applyBorder="1"/>
    <xf numFmtId="0" fontId="16" fillId="0" borderId="0" xfId="0" applyFont="1"/>
    <xf numFmtId="169" fontId="16" fillId="0" borderId="0" xfId="0" applyNumberFormat="1" applyFont="1"/>
    <xf numFmtId="9" fontId="16" fillId="5" borderId="1" xfId="0" applyNumberFormat="1" applyFont="1" applyFill="1" applyBorder="1"/>
    <xf numFmtId="9" fontId="16" fillId="5" borderId="1" xfId="3" applyFont="1" applyFill="1" applyBorder="1"/>
    <xf numFmtId="170" fontId="16" fillId="0" borderId="1" xfId="2" applyNumberFormat="1" applyFont="1" applyBorder="1"/>
    <xf numFmtId="170" fontId="15" fillId="0" borderId="1" xfId="2" applyNumberFormat="1" applyFont="1" applyBorder="1"/>
    <xf numFmtId="9" fontId="16" fillId="0" borderId="0" xfId="3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top" wrapText="1"/>
    </xf>
    <xf numFmtId="14" fontId="18" fillId="0" borderId="0" xfId="0" applyNumberFormat="1" applyFont="1"/>
    <xf numFmtId="173" fontId="18" fillId="0" borderId="0" xfId="0" applyNumberFormat="1" applyFont="1"/>
    <xf numFmtId="0" fontId="19" fillId="9" borderId="0" xfId="0" applyFont="1" applyFill="1"/>
    <xf numFmtId="0" fontId="20" fillId="9" borderId="0" xfId="0" applyFont="1" applyFill="1" applyAlignment="1">
      <alignment horizontal="left"/>
    </xf>
    <xf numFmtId="0" fontId="21" fillId="9" borderId="0" xfId="0" applyFont="1" applyFill="1"/>
    <xf numFmtId="0" fontId="22" fillId="0" borderId="0" xfId="0" applyFont="1"/>
    <xf numFmtId="0" fontId="22" fillId="6" borderId="2" xfId="0" applyFont="1" applyFill="1" applyBorder="1"/>
    <xf numFmtId="0" fontId="24" fillId="6" borderId="0" xfId="0" applyFont="1" applyFill="1" applyAlignment="1">
      <alignment horizontal="left" vertical="center" indent="1"/>
    </xf>
    <xf numFmtId="0" fontId="22" fillId="6" borderId="0" xfId="0" applyFont="1" applyFill="1"/>
    <xf numFmtId="0" fontId="22" fillId="6" borderId="2" xfId="0" applyFont="1" applyFill="1" applyBorder="1" applyAlignment="1">
      <alignment horizontal="left" vertical="center"/>
    </xf>
    <xf numFmtId="0" fontId="22" fillId="6" borderId="7" xfId="0" applyFont="1" applyFill="1" applyBorder="1" applyAlignment="1">
      <alignment horizontal="left" vertical="center"/>
    </xf>
    <xf numFmtId="0" fontId="22" fillId="0" borderId="2" xfId="0" applyFont="1" applyBorder="1"/>
    <xf numFmtId="0" fontId="23" fillId="0" borderId="2" xfId="0" applyFont="1" applyBorder="1"/>
    <xf numFmtId="0" fontId="22" fillId="0" borderId="2" xfId="0" applyFont="1" applyBorder="1" applyAlignment="1">
      <alignment horizontal="left" vertical="center"/>
    </xf>
    <xf numFmtId="0" fontId="22" fillId="0" borderId="4" xfId="0" applyFont="1" applyBorder="1"/>
    <xf numFmtId="0" fontId="23" fillId="0" borderId="1" xfId="0" applyFont="1" applyBorder="1" applyAlignment="1">
      <alignment horizontal="center" wrapText="1"/>
    </xf>
    <xf numFmtId="0" fontId="21" fillId="7" borderId="1" xfId="0" applyFont="1" applyFill="1" applyBorder="1" applyAlignment="1">
      <alignment wrapText="1"/>
    </xf>
    <xf numFmtId="164" fontId="22" fillId="0" borderId="2" xfId="1" applyFont="1" applyFill="1" applyBorder="1" applyAlignment="1">
      <alignment horizontal="left" vertical="center"/>
    </xf>
    <xf numFmtId="0" fontId="22" fillId="0" borderId="6" xfId="0" applyFont="1" applyBorder="1"/>
    <xf numFmtId="0" fontId="23" fillId="0" borderId="1" xfId="0" applyFont="1" applyBorder="1" applyAlignment="1">
      <alignment horizontal="center"/>
    </xf>
    <xf numFmtId="0" fontId="22" fillId="2" borderId="1" xfId="0" applyFont="1" applyFill="1" applyBorder="1"/>
    <xf numFmtId="0" fontId="22" fillId="8" borderId="1" xfId="0" applyFont="1" applyFill="1" applyBorder="1"/>
    <xf numFmtId="0" fontId="22" fillId="4" borderId="1" xfId="0" applyFont="1" applyFill="1" applyBorder="1"/>
    <xf numFmtId="0" fontId="22" fillId="0" borderId="2" xfId="0" applyFont="1" applyBorder="1" applyAlignment="1">
      <alignment horizontal="left" indent="1"/>
    </xf>
    <xf numFmtId="17" fontId="22" fillId="0" borderId="2" xfId="0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6" borderId="2" xfId="0" applyFont="1" applyFill="1" applyBorder="1"/>
    <xf numFmtId="0" fontId="25" fillId="6" borderId="0" xfId="0" applyFont="1" applyFill="1" applyAlignment="1">
      <alignment horizontal="left" vertical="center" indent="1"/>
    </xf>
    <xf numFmtId="0" fontId="23" fillId="0" borderId="0" xfId="0" applyFont="1"/>
    <xf numFmtId="1" fontId="15" fillId="0" borderId="1" xfId="0" applyNumberFormat="1" applyFont="1" applyBorder="1"/>
    <xf numFmtId="1" fontId="15" fillId="0" borderId="1" xfId="1" applyNumberFormat="1" applyFont="1" applyFill="1" applyBorder="1"/>
    <xf numFmtId="1" fontId="16" fillId="0" borderId="1" xfId="0" applyNumberFormat="1" applyFont="1" applyBorder="1"/>
    <xf numFmtId="1" fontId="15" fillId="0" borderId="1" xfId="2" applyNumberFormat="1" applyFont="1" applyFill="1" applyBorder="1"/>
    <xf numFmtId="1" fontId="15" fillId="0" borderId="1" xfId="2" applyNumberFormat="1" applyFont="1" applyBorder="1"/>
    <xf numFmtId="1" fontId="16" fillId="0" borderId="1" xfId="2" applyNumberFormat="1" applyFont="1" applyBorder="1"/>
    <xf numFmtId="1" fontId="15" fillId="0" borderId="1" xfId="1" applyNumberFormat="1" applyFont="1" applyBorder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1" fillId="9" borderId="0" xfId="0" applyFont="1" applyFill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9" fillId="9" borderId="0" xfId="0" applyFont="1" applyFill="1" applyAlignment="1">
      <alignment horizontal="left"/>
    </xf>
  </cellXfs>
  <cellStyles count="6">
    <cellStyle name="Lien hypertexte 2" xfId="5" xr:uid="{6A038B56-434C-4E1B-BF56-D32A39B07EBA}"/>
    <cellStyle name="Milliers" xfId="2" builtinId="3"/>
    <cellStyle name="Monétaire" xfId="1" builtinId="4"/>
    <cellStyle name="Normal" xfId="0" builtinId="0"/>
    <cellStyle name="Normal 2" xfId="4" xr:uid="{4413B35A-B99B-4386-91B4-9B7D0647F59D}"/>
    <cellStyle name="Pourcentage" xfId="3" builtinId="5"/>
  </cellStyles>
  <dxfs count="28">
    <dxf>
      <font>
        <b/>
        <i val="0"/>
        <color theme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166" formatCode="_-* #,##0.00\ [$€-40C]_-;\-* #,##0.00\ [$€-40C]_-;_-* &quot;-&quot;??\ [$€-40C]_-;_-@_-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6" formatCode="_-* #,##0.00\ [$€-40C]_-;\-* #,##0.00\ [$€-40C]_-;_-* &quot;-&quot;??\ [$€-40C]_-;_-@_-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71" formatCode="dd/mm/yy;@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DB898D10-A74F-4007-B9EB-3953B629B063}">
      <tableStyleElement type="headerRow" dxfId="27"/>
      <tableStyleElement type="totalRow" dxfId="26"/>
      <tableStyleElement type="secondRow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408080"/>
      <rgbColor rgb="008040FF"/>
      <rgbColor rgb="00FFFFFF"/>
      <rgbColor rgb="00FFFF00"/>
      <rgbColor rgb="00000000"/>
      <rgbColor rgb="00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07/relationships/slicerCache" Target="slicerCaches/slicerCache4.xml"/><Relationship Id="rId18" Type="http://schemas.openxmlformats.org/officeDocument/2006/relationships/pivotTable" Target="pivotTables/pivotTable1.xml"/><Relationship Id="rId26" Type="http://schemas.openxmlformats.org/officeDocument/2006/relationships/powerPivotData" Target="model/item.data"/><Relationship Id="rId39" Type="http://schemas.openxmlformats.org/officeDocument/2006/relationships/customXml" Target="../customXml/item11.xml"/><Relationship Id="rId21" Type="http://schemas.openxmlformats.org/officeDocument/2006/relationships/pivotTable" Target="pivotTables/pivotTable4.xml"/><Relationship Id="rId34" Type="http://schemas.openxmlformats.org/officeDocument/2006/relationships/customXml" Target="../customXml/item6.xml"/><Relationship Id="rId42" Type="http://schemas.openxmlformats.org/officeDocument/2006/relationships/customXml" Target="../customXml/item14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pivotTable" Target="pivotTables/pivotTable3.xml"/><Relationship Id="rId29" Type="http://schemas.openxmlformats.org/officeDocument/2006/relationships/customXml" Target="../customXml/item1.xml"/><Relationship Id="rId41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24" Type="http://schemas.openxmlformats.org/officeDocument/2006/relationships/styles" Target="styles.xml"/><Relationship Id="rId32" Type="http://schemas.openxmlformats.org/officeDocument/2006/relationships/customXml" Target="../customXml/item4.xml"/><Relationship Id="rId37" Type="http://schemas.openxmlformats.org/officeDocument/2006/relationships/customXml" Target="../customXml/item9.xml"/><Relationship Id="rId40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23" Type="http://schemas.openxmlformats.org/officeDocument/2006/relationships/connections" Target="connections.xml"/><Relationship Id="rId28" Type="http://schemas.openxmlformats.org/officeDocument/2006/relationships/calcChain" Target="calcChain.xml"/><Relationship Id="rId36" Type="http://schemas.openxmlformats.org/officeDocument/2006/relationships/customXml" Target="../customXml/item8.xml"/><Relationship Id="rId10" Type="http://schemas.microsoft.com/office/2007/relationships/slicerCache" Target="slicerCaches/slicerCache1.xml"/><Relationship Id="rId19" Type="http://schemas.openxmlformats.org/officeDocument/2006/relationships/pivotTable" Target="pivotTables/pivotTable2.xml"/><Relationship Id="rId31" Type="http://schemas.openxmlformats.org/officeDocument/2006/relationships/customXml" Target="../customXml/item3.xml"/><Relationship Id="rId44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pivotCacheDefinition" Target="pivotCache/pivotCacheDefinition4.xml"/><Relationship Id="rId22" Type="http://schemas.openxmlformats.org/officeDocument/2006/relationships/theme" Target="theme/theme1.xml"/><Relationship Id="rId27" Type="http://schemas.microsoft.com/office/2017/10/relationships/person" Target="persons/person.xml"/><Relationship Id="rId30" Type="http://schemas.openxmlformats.org/officeDocument/2006/relationships/customXml" Target="../customXml/item2.xml"/><Relationship Id="rId35" Type="http://schemas.openxmlformats.org/officeDocument/2006/relationships/customXml" Target="../customXml/item7.xml"/><Relationship Id="rId43" Type="http://schemas.openxmlformats.org/officeDocument/2006/relationships/customXml" Target="../customXml/item15.xml"/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12" Type="http://schemas.microsoft.com/office/2007/relationships/slicerCache" Target="slicerCaches/slicerCache3.xml"/><Relationship Id="rId17" Type="http://schemas.openxmlformats.org/officeDocument/2006/relationships/pivotCacheDefinition" Target="pivotCache/pivotCacheDefinition7.xml"/><Relationship Id="rId25" Type="http://schemas.openxmlformats.org/officeDocument/2006/relationships/sharedStrings" Target="sharedStrings.xml"/><Relationship Id="rId33" Type="http://schemas.openxmlformats.org/officeDocument/2006/relationships/customXml" Target="../customXml/item5.xml"/><Relationship Id="rId38" Type="http://schemas.openxmlformats.org/officeDocument/2006/relationships/customXml" Target="../customXml/item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REPARTITION DES DEPENSES ACHATS / SITES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1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3857781124705707"/>
          <c:y val="0.30792528840871636"/>
          <c:w val="0.27258460532685647"/>
          <c:h val="0.60317267899652083"/>
        </c:manualLayout>
      </c:layout>
      <c:doughnutChart>
        <c:varyColors val="1"/>
        <c:ser>
          <c:idx val="0"/>
          <c:order val="0"/>
          <c:tx>
            <c:v>2023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732-4003-A6E0-2A85CD790E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732-4003-A6E0-2A85CD790E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732-4003-A6E0-2A85CD790E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SITE A</c:v>
              </c:pt>
              <c:pt idx="1">
                <c:v>SITE B</c:v>
              </c:pt>
              <c:pt idx="2">
                <c:v>SITE C</c:v>
              </c:pt>
            </c:strLit>
          </c:cat>
          <c:val>
            <c:numLit>
              <c:formatCode>General</c:formatCode>
              <c:ptCount val="3"/>
              <c:pt idx="0">
                <c:v>46669.999999999993</c:v>
              </c:pt>
              <c:pt idx="1">
                <c:v>55020.909999999996</c:v>
              </c:pt>
              <c:pt idx="2">
                <c:v>24249.200000000004</c:v>
              </c:pt>
            </c:numLit>
          </c:val>
          <c:extLst>
            <c:ext xmlns:c16="http://schemas.microsoft.com/office/drawing/2014/chart" uri="{C3380CC4-5D6E-409C-BE32-E72D297353CC}">
              <c16:uniqueId val="{00000000-D732-4003-A6E0-2A85CD790E00}"/>
            </c:ext>
          </c:extLst>
        </c:ser>
        <c:ser>
          <c:idx val="1"/>
          <c:order val="1"/>
          <c:tx>
            <c:v>2024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732-4003-A6E0-2A85CD790E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732-4003-A6E0-2A85CD790E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732-4003-A6E0-2A85CD790E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SITE A</c:v>
              </c:pt>
              <c:pt idx="1">
                <c:v>SITE B</c:v>
              </c:pt>
              <c:pt idx="2">
                <c:v>SITE C</c:v>
              </c:pt>
            </c:strLit>
          </c:cat>
          <c:val>
            <c:numLit>
              <c:formatCode>General</c:formatCode>
              <c:ptCount val="3"/>
              <c:pt idx="0">
                <c:v>43211.58</c:v>
              </c:pt>
              <c:pt idx="1">
                <c:v>37639.81</c:v>
              </c:pt>
              <c:pt idx="2">
                <c:v>54368.03</c:v>
              </c:pt>
            </c:numLit>
          </c:val>
          <c:extLst>
            <c:ext xmlns:c16="http://schemas.microsoft.com/office/drawing/2014/chart" uri="{C3380CC4-5D6E-409C-BE32-E72D297353CC}">
              <c16:uniqueId val="{00000009-D732-4003-A6E0-2A85CD790E0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76863224368231"/>
          <c:y val="0.83635268265885365"/>
          <c:w val="0.21023227808858894"/>
          <c:h val="0.14606811939205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[FR16 Annexe FR_Cartograpie-Pareto-ABC - Plan Actions.xlsx]PivotChartTable1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montant ht annuel </a:t>
            </a:r>
          </a:p>
          <a:p>
            <a:pPr>
              <a:defRPr/>
            </a:pPr>
            <a:r>
              <a:rPr lang="fr-FR" baseline="0"/>
              <a:t>par famille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0220588235294119E-2"/>
              <c:y val="0.22790697674418614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8382352941176471E-2"/>
              <c:y val="0.26046511627906976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2058823529411766E-2"/>
              <c:y val="0.20930232558139536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496-4078-8D20-4B922E80F9B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496-4078-8D20-4B922E80F9B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496-4078-8D20-4B922E80F9B6}"/>
              </c:ext>
            </c:extLst>
          </c:dPt>
          <c:dLbls>
            <c:dLbl>
              <c:idx val="0"/>
              <c:layout>
                <c:manualLayout>
                  <c:x val="-2.2058823529411766E-2"/>
                  <c:y val="0.20930232558139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96-4078-8D20-4B922E80F9B6}"/>
                </c:ext>
              </c:extLst>
            </c:dLbl>
            <c:dLbl>
              <c:idx val="1"/>
              <c:layout>
                <c:manualLayout>
                  <c:x val="-1.8382352941176471E-2"/>
                  <c:y val="0.260465116279069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96-4078-8D20-4B922E80F9B6}"/>
                </c:ext>
              </c:extLst>
            </c:dLbl>
            <c:dLbl>
              <c:idx val="2"/>
              <c:layout>
                <c:manualLayout>
                  <c:x val="-2.0220588235294119E-2"/>
                  <c:y val="0.227906976744186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96-4078-8D20-4B922E80F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Famille 1</c:v>
              </c:pt>
              <c:pt idx="1">
                <c:v>Famille 2</c:v>
              </c:pt>
              <c:pt idx="2">
                <c:v>Famille 3</c:v>
              </c:pt>
            </c:strLit>
          </c:cat>
          <c:val>
            <c:numLit>
              <c:formatCode>#,##0</c:formatCode>
              <c:ptCount val="3"/>
              <c:pt idx="0">
                <c:v>31260.030000000002</c:v>
              </c:pt>
              <c:pt idx="1">
                <c:v>52691.469999999994</c:v>
              </c:pt>
              <c:pt idx="2">
                <c:v>41988.609999999993</c:v>
              </c:pt>
            </c:numLit>
          </c:val>
          <c:extLst>
            <c:ext xmlns:c16="http://schemas.microsoft.com/office/drawing/2014/chart" uri="{C3380CC4-5D6E-409C-BE32-E72D297353CC}">
              <c16:uniqueId val="{00000000-E496-4078-8D20-4B922E80F9B6}"/>
            </c:ext>
          </c:extLst>
        </c:ser>
        <c:ser>
          <c:idx val="1"/>
          <c:order val="1"/>
          <c:tx>
            <c:v>2024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Famille 1</c:v>
              </c:pt>
              <c:pt idx="1">
                <c:v>Famille 2</c:v>
              </c:pt>
              <c:pt idx="2">
                <c:v>Famille 3</c:v>
              </c:pt>
            </c:strLit>
          </c:cat>
          <c:val>
            <c:numLit>
              <c:formatCode>#,##0</c:formatCode>
              <c:ptCount val="3"/>
              <c:pt idx="0">
                <c:v>45357.100000000013</c:v>
              </c:pt>
              <c:pt idx="1">
                <c:v>41093.9</c:v>
              </c:pt>
              <c:pt idx="2">
                <c:v>48768.42</c:v>
              </c:pt>
            </c:numLit>
          </c:val>
          <c:extLst>
            <c:ext xmlns:c16="http://schemas.microsoft.com/office/drawing/2014/chart" uri="{C3380CC4-5D6E-409C-BE32-E72D297353CC}">
              <c16:uniqueId val="{00000002-E496-4078-8D20-4B922E80F9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880316800"/>
        <c:axId val="880320160"/>
      </c:barChart>
      <c:catAx>
        <c:axId val="8803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0320160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88032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0316800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[FR16 Annexe FR_Cartograpie-Pareto-ABC - Plan Actions.xlsx]PivotChartTable2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1"/>
          <c:tx>
            <c:v>Somme de MONTANT HT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2023</c:v>
              </c:pt>
              <c:pt idx="1">
                <c:v>2024</c:v>
              </c:pt>
            </c:strLit>
          </c:cat>
          <c:val>
            <c:numLit>
              <c:formatCode>General</c:formatCode>
              <c:ptCount val="2"/>
              <c:pt idx="0">
                <c:v>24249.200000000004</c:v>
              </c:pt>
              <c:pt idx="1">
                <c:v>54368.03</c:v>
              </c:pt>
            </c:numLit>
          </c:val>
          <c:extLst>
            <c:ext xmlns:c16="http://schemas.microsoft.com/office/drawing/2014/chart" uri="{C3380CC4-5D6E-409C-BE32-E72D297353CC}">
              <c16:uniqueId val="{00000003-C4EC-4BD9-89B0-A8F14E4F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0288000"/>
        <c:axId val="880287520"/>
      </c:barChart>
      <c:lineChart>
        <c:grouping val="standard"/>
        <c:varyColors val="0"/>
        <c:ser>
          <c:idx val="0"/>
          <c:order val="0"/>
          <c:tx>
            <c:v>Nombre de FOURNISSEUR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2023</c:v>
              </c:pt>
              <c:pt idx="1">
                <c:v>2024</c:v>
              </c:pt>
            </c:strLit>
          </c:cat>
          <c:val>
            <c:numLit>
              <c:formatCode>General</c:formatCode>
              <c:ptCount val="2"/>
              <c:pt idx="0">
                <c:v>13</c:v>
              </c:pt>
              <c:pt idx="1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4EC-4BD9-89B0-A8F14E4F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319200"/>
        <c:axId val="880319680"/>
      </c:lineChart>
      <c:catAx>
        <c:axId val="880319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0319680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88031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0319200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valAx>
        <c:axId val="880287520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0288000"/>
        <c:crosses val="max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catAx>
        <c:axId val="8802880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880287520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694588708326357"/>
          <c:y val="5.7488738326313842E-2"/>
          <c:w val="0.26085304532005366"/>
          <c:h val="0.22455704083501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[FR16 Annexe FR_Cartograpie-Pareto-ABC - Plan Actions.xlsx]PivotChartTable3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7308283076525083E-2"/>
          <c:y val="0.14316059329793079"/>
          <c:w val="0.67679849310417306"/>
          <c:h val="0.38180992492217541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Sous-Famille A
Famille 1</c:v>
              </c:pt>
              <c:pt idx="1">
                <c:v>Sous-Famille B
Famille 1</c:v>
              </c:pt>
              <c:pt idx="2">
                <c:v>Sous-Famille C
Famille 1</c:v>
              </c:pt>
              <c:pt idx="3">
                <c:v>Sous-Famille A
Famille 2</c:v>
              </c:pt>
              <c:pt idx="4">
                <c:v>Sous-Famille B
Famille 2</c:v>
              </c:pt>
              <c:pt idx="5">
                <c:v>Sous-Famille C
Famille 2</c:v>
              </c:pt>
              <c:pt idx="6">
                <c:v>Sous-Famille A
Famille 3</c:v>
              </c:pt>
              <c:pt idx="7">
                <c:v>Sous-Famille B
Famille 3</c:v>
              </c:pt>
              <c:pt idx="8">
                <c:v>Sous-Famille C
Famille 3</c:v>
              </c:pt>
            </c:strLit>
          </c:cat>
          <c:val>
            <c:numLit>
              <c:formatCode>General</c:formatCode>
              <c:ptCount val="9"/>
              <c:pt idx="0">
                <c:v>10894.14</c:v>
              </c:pt>
              <c:pt idx="1">
                <c:v>10039.4</c:v>
              </c:pt>
              <c:pt idx="2">
                <c:v>10326.49</c:v>
              </c:pt>
              <c:pt idx="3">
                <c:v>14192.259999999998</c:v>
              </c:pt>
              <c:pt idx="4">
                <c:v>29655.03</c:v>
              </c:pt>
              <c:pt idx="5">
                <c:v>8844.18</c:v>
              </c:pt>
              <c:pt idx="6">
                <c:v>17455.21</c:v>
              </c:pt>
              <c:pt idx="7">
                <c:v>10828.699999999999</c:v>
              </c:pt>
              <c:pt idx="8">
                <c:v>13704.699999999999</c:v>
              </c:pt>
            </c:numLit>
          </c:val>
          <c:extLst>
            <c:ext xmlns:c16="http://schemas.microsoft.com/office/drawing/2014/chart" uri="{C3380CC4-5D6E-409C-BE32-E72D297353CC}">
              <c16:uniqueId val="{00000000-ED6B-41DE-8A76-A5610E227A2E}"/>
            </c:ext>
          </c:extLst>
        </c:ser>
        <c:ser>
          <c:idx val="1"/>
          <c:order val="1"/>
          <c:tx>
            <c:v>2024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Sous-Famille A
Famille 1</c:v>
              </c:pt>
              <c:pt idx="1">
                <c:v>Sous-Famille B
Famille 1</c:v>
              </c:pt>
              <c:pt idx="2">
                <c:v>Sous-Famille C
Famille 1</c:v>
              </c:pt>
              <c:pt idx="3">
                <c:v>Sous-Famille A
Famille 2</c:v>
              </c:pt>
              <c:pt idx="4">
                <c:v>Sous-Famille B
Famille 2</c:v>
              </c:pt>
              <c:pt idx="5">
                <c:v>Sous-Famille C
Famille 2</c:v>
              </c:pt>
              <c:pt idx="6">
                <c:v>Sous-Famille A
Famille 3</c:v>
              </c:pt>
              <c:pt idx="7">
                <c:v>Sous-Famille B
Famille 3</c:v>
              </c:pt>
              <c:pt idx="8">
                <c:v>Sous-Famille C
Famille 3</c:v>
              </c:pt>
            </c:strLit>
          </c:cat>
          <c:val>
            <c:numLit>
              <c:formatCode>General</c:formatCode>
              <c:ptCount val="9"/>
              <c:pt idx="0">
                <c:v>14926.100000000002</c:v>
              </c:pt>
              <c:pt idx="1">
                <c:v>16471.3</c:v>
              </c:pt>
              <c:pt idx="2">
                <c:v>13959.7</c:v>
              </c:pt>
              <c:pt idx="3">
                <c:v>14397.999999999998</c:v>
              </c:pt>
              <c:pt idx="4">
                <c:v>8988.02</c:v>
              </c:pt>
              <c:pt idx="5">
                <c:v>17707.88</c:v>
              </c:pt>
              <c:pt idx="6">
                <c:v>32618.800000000003</c:v>
              </c:pt>
              <c:pt idx="7">
                <c:v>9659.869999999999</c:v>
              </c:pt>
              <c:pt idx="8">
                <c:v>6489.75</c:v>
              </c:pt>
            </c:numLit>
          </c:val>
          <c:extLst>
            <c:ext xmlns:c16="http://schemas.microsoft.com/office/drawing/2014/chart" uri="{C3380CC4-5D6E-409C-BE32-E72D297353CC}">
              <c16:uniqueId val="{00000002-ED6B-41DE-8A76-A5610E227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0324000"/>
        <c:axId val="880321120"/>
      </c:barChart>
      <c:catAx>
        <c:axId val="880324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0321120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88032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0324000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49827806431793"/>
          <c:y val="5.2837575535616188E-2"/>
          <c:w val="0.2068788501026694"/>
          <c:h val="0.22455704083501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[FR16 Annexe FR_Cartograpie-Pareto-ABC - Plan Actions.xlsx]PivotChartTable4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184150</xdr:rowOff>
    </xdr:from>
    <xdr:to>
      <xdr:col>5</xdr:col>
      <xdr:colOff>555625</xdr:colOff>
      <xdr:row>16</xdr:row>
      <xdr:rowOff>57150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77C8582-86C0-D67E-4324-2CB32B447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17</xdr:row>
      <xdr:rowOff>12700</xdr:rowOff>
    </xdr:from>
    <xdr:to>
      <xdr:col>5</xdr:col>
      <xdr:colOff>571500</xdr:colOff>
      <xdr:row>31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F9EFEFA-BCEF-BFE5-32F9-0E006CDDD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15875</xdr:colOff>
      <xdr:row>2</xdr:row>
      <xdr:rowOff>12700</xdr:rowOff>
    </xdr:from>
    <xdr:to>
      <xdr:col>14</xdr:col>
      <xdr:colOff>104775</xdr:colOff>
      <xdr:row>16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E8580BF-5E17-A3C0-10D4-C1B63AED5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15875</xdr:colOff>
      <xdr:row>17</xdr:row>
      <xdr:rowOff>12700</xdr:rowOff>
    </xdr:from>
    <xdr:to>
      <xdr:col>14</xdr:col>
      <xdr:colOff>104775</xdr:colOff>
      <xdr:row>31</xdr:row>
      <xdr:rowOff>76200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B4B4C301-F418-3573-0E9B-73159A0EF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714374</xdr:colOff>
      <xdr:row>6</xdr:row>
      <xdr:rowOff>152400</xdr:rowOff>
    </xdr:from>
    <xdr:to>
      <xdr:col>13</xdr:col>
      <xdr:colOff>704849</xdr:colOff>
      <xdr:row>13</xdr:row>
      <xdr:rowOff>133349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ITE / SOCIETE">
              <a:extLst>
                <a:ext uri="{FF2B5EF4-FFF2-40B4-BE49-F238E27FC236}">
                  <a16:creationId xmlns:a16="http://schemas.microsoft.com/office/drawing/2014/main" id="{DD3840D7-92D0-539D-7D19-954F1218EE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 / SOCIE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63374" y="1504950"/>
              <a:ext cx="1514475" cy="13144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257175</xdr:colOff>
      <xdr:row>22</xdr:row>
      <xdr:rowOff>0</xdr:rowOff>
    </xdr:from>
    <xdr:to>
      <xdr:col>14</xdr:col>
      <xdr:colOff>76200</xdr:colOff>
      <xdr:row>29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SITE / SOCIETE 1">
              <a:extLst>
                <a:ext uri="{FF2B5EF4-FFF2-40B4-BE49-F238E27FC236}">
                  <a16:creationId xmlns:a16="http://schemas.microsoft.com/office/drawing/2014/main" id="{C29530A8-657E-D2BF-A193-16E3A9BAB4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 / SOCIE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68175" y="4400550"/>
              <a:ext cx="1343025" cy="1343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33</xdr:row>
      <xdr:rowOff>171450</xdr:rowOff>
    </xdr:from>
    <xdr:to>
      <xdr:col>0</xdr:col>
      <xdr:colOff>1876425</xdr:colOff>
      <xdr:row>41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SITE / SOCIETE 2">
              <a:extLst>
                <a:ext uri="{FF2B5EF4-FFF2-40B4-BE49-F238E27FC236}">
                  <a16:creationId xmlns:a16="http://schemas.microsoft.com/office/drawing/2014/main" id="{DBEB5853-D281-0F73-8181-DC129FD4C8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ITE / SOCIET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6667500"/>
              <a:ext cx="1828800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42</xdr:row>
      <xdr:rowOff>9525</xdr:rowOff>
    </xdr:from>
    <xdr:to>
      <xdr:col>0</xdr:col>
      <xdr:colOff>1876425</xdr:colOff>
      <xdr:row>55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FAMILLE">
              <a:extLst>
                <a:ext uri="{FF2B5EF4-FFF2-40B4-BE49-F238E27FC236}">
                  <a16:creationId xmlns:a16="http://schemas.microsoft.com/office/drawing/2014/main" id="{CAA76D21-E69E-C72A-5CA0-D73083A953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8220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 B" refreshedDate="45908.438965856483" createdVersion="8" refreshedVersion="8" minRefreshableVersion="3" recordCount="225" xr:uid="{2DB22E2F-80E1-45FF-BA9D-6BC4D35D7ABB}">
  <cacheSource type="worksheet">
    <worksheetSource ref="F11:J236" sheet="Pareto "/>
  </cacheSource>
  <cacheFields count="5">
    <cacheField name="Fournisseurs" numFmtId="0">
      <sharedItems containsBlank="1" count="41">
        <s v="Fournisseur 2"/>
        <s v="Fournisseur 14"/>
        <s v="Fournisseur 9"/>
        <s v="Fournisseur 13"/>
        <s v="Fournisseur 17"/>
        <s v="Fournisseur 4"/>
        <s v="Fournisseur 8"/>
        <s v="Fournisseur 3"/>
        <s v="Fournisseur 19"/>
        <s v="Fournisseur 16"/>
        <s v="Fournisseur 7"/>
        <s v="Fournisseur 20"/>
        <s v="Fournisseur 12"/>
        <s v="Fournisseur 15"/>
        <s v="Fournisseur 1"/>
        <s v="Fournisseur 18"/>
        <s v="Fournisseur 11"/>
        <s v="Fournisseur 6"/>
        <s v="Fournisseur 5"/>
        <s v="Fournisseur 10"/>
        <m/>
        <s v="FRS 2" u="1"/>
        <s v="FRS 14" u="1"/>
        <s v="FRS 9" u="1"/>
        <s v="FRS 13" u="1"/>
        <s v="FRS 17" u="1"/>
        <s v="FRS 4" u="1"/>
        <s v="FRS 8" u="1"/>
        <s v="FRS 3" u="1"/>
        <s v="FRS 19" u="1"/>
        <s v="FRS 16" u="1"/>
        <s v="FRS 7" u="1"/>
        <s v="FRS 20" u="1"/>
        <s v="FRS 12" u="1"/>
        <s v="FRS 15" u="1"/>
        <s v="FRS 1" u="1"/>
        <s v="FRS 18" u="1"/>
        <s v="FRS 11" u="1"/>
        <s v="FRS 6" u="1"/>
        <s v="FRS 5" u="1"/>
        <s v="FRS 10" u="1"/>
      </sharedItems>
    </cacheField>
    <cacheField name="CA " numFmtId="0">
      <sharedItems containsString="0" containsBlank="1" containsNumber="1" minValue="830.95" maxValue="18566.62"/>
    </cacheField>
    <cacheField name="% CA" numFmtId="10">
      <sharedItems containsSemiMixedTypes="0" containsString="0" containsNumber="1" minValue="0" maxValue="0.13730734830840127"/>
    </cacheField>
    <cacheField name="% CA Cumulé" numFmtId="10">
      <sharedItems containsSemiMixedTypes="0" containsString="0" containsNumber="1" minValue="0.13730734830840127" maxValue="1"/>
    </cacheField>
    <cacheField name="Classement ABC" numFmtId="0">
      <sharedItems containsBlank="1" count="4">
        <s v="A"/>
        <s v="B"/>
        <s v="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inda  B" refreshedDate="45908.47569363426" createdVersion="5" refreshedVersion="8" minRefreshableVersion="3" recordCount="0" supportSubquery="1" supportAdvancedDrill="1" xr:uid="{648F634E-BEC3-4F3B-971F-7B3F78976F02}">
  <cacheSource type="external" connectionId="1"/>
  <cacheFields count="4">
    <cacheField name="[Base de donnees].[FOURNISSEUR].[FOURNISSEUR]" caption="FOURNISSEUR" numFmtId="0" hierarchy="6" level="1">
      <sharedItems count="20">
        <s v="Fournisseur 1"/>
        <s v="Fournisseur 10"/>
        <s v="Fournisseur 11"/>
        <s v="Fournisseur 12"/>
        <s v="Fournisseur 13"/>
        <s v="Fournisseur 14"/>
        <s v="Fournisseur 15"/>
        <s v="Fournisseur 16"/>
        <s v="Fournisseur 17"/>
        <s v="Fournisseur 18"/>
        <s v="Fournisseur 19"/>
        <s v="Fournisseur 2"/>
        <s v="Fournisseur 20"/>
        <s v="Fournisseur 3"/>
        <s v="Fournisseur 4"/>
        <s v="Fournisseur 5"/>
        <s v="Fournisseur 6"/>
        <s v="Fournisseur 7"/>
        <s v="Fournisseur 8"/>
        <s v="Fournisseur 9"/>
      </sharedItems>
    </cacheField>
    <cacheField name="[Measures].[Somme de MONTANT HT]" caption="Somme de MONTANT HT" numFmtId="0" hierarchy="12" level="32767"/>
    <cacheField name="[Base de donnees].[ANNEE].[ANNEE]" caption="ANNEE" numFmtId="0" hierarchy="9" level="1">
      <sharedItems containsSemiMixedTypes="0" containsString="0" containsNumber="1" containsInteger="1" minValue="2023" maxValue="2024" count="2"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Base de donnees].[ANNEE].&amp;[2023]"/>
            <x15:cachedUniqueName index="1" name="[Base de donnees].[ANNEE].&amp;[2024]"/>
          </x15:cachedUniqueNames>
        </ext>
      </extLst>
    </cacheField>
    <cacheField name="[Base de donnees].[SITE / SOCIETE].[SITE / SOCIETE]" caption="SITE / SOCIETE" numFmtId="0" level="1">
      <sharedItems containsSemiMixedTypes="0" containsNonDate="0" containsString="0"/>
    </cacheField>
  </cacheFields>
  <cacheHierarchies count="15">
    <cacheHierarchy uniqueName="[Base de donnees].[SITE / SOCIETE]" caption="SITE / SOCIETE" attribute="1" defaultMemberUniqueName="[Base de donnees].[SITE / SOCIETE].[All]" allUniqueName="[Base de donnees].[SITE / SOCIETE].[All]" dimensionUniqueName="[Base de donnees]" displayFolder="" count="2" memberValueDatatype="130" unbalanced="0">
      <fieldsUsage count="2">
        <fieldUsage x="-1"/>
        <fieldUsage x="3"/>
      </fieldsUsage>
    </cacheHierarchy>
    <cacheHierarchy uniqueName="[Base de donnees].[COMPTE COMPTABLE]" caption="COMPTE COMPTABLE" attribute="1" defaultMemberUniqueName="[Base de donnees].[COMPTE COMPTABLE].[All]" allUniqueName="[Base de donnees].[COMPTE COMPTABLE].[All]" dimensionUniqueName="[Base de donnees]" displayFolder="" count="2" memberValueDatatype="130" unbalanced="0"/>
    <cacheHierarchy uniqueName="[Base de donnees].[DETAiL COMPTE]" caption="DETAiL COMPTE" attribute="1" defaultMemberUniqueName="[Base de donnees].[DETAiL COMPTE].[All]" allUniqueName="[Base de donnees].[DETAiL COMPTE].[All]" dimensionUniqueName="[Base de donnees]" displayFolder="" count="2" memberValueDatatype="130" unbalanced="0"/>
    <cacheHierarchy uniqueName="[Base de donnees].[Date]" caption="Date" attribute="1" defaultMemberUniqueName="[Base de donnees].[Date].[All]" allUniqueName="[Base de donnees].[Date].[All]" dimensionUniqueName="[Base de donnees]" displayFolder="" count="2" memberValueDatatype="130" unbalanced="0"/>
    <cacheHierarchy uniqueName="[Base de donnees].[Libellé]" caption="Libellé" attribute="1" defaultMemberUniqueName="[Base de donnees].[Libellé].[All]" allUniqueName="[Base de donnees].[Libellé].[All]" dimensionUniqueName="[Base de donnees]" displayFolder="" count="2" memberValueDatatype="130" unbalanced="0"/>
    <cacheHierarchy uniqueName="[Base de donnees].[MONTANT HT]" caption="MONTANT HT" attribute="1" defaultMemberUniqueName="[Base de donnees].[MONTANT HT].[All]" allUniqueName="[Base de donnees].[MONTANT HT].[All]" dimensionUniqueName="[Base de donnees]" displayFolder="" count="2" memberValueDatatype="5" unbalanced="0"/>
    <cacheHierarchy uniqueName="[Base de donnees].[FOURNISSEUR]" caption="FOURNISSEUR" attribute="1" defaultMemberUniqueName="[Base de donnees].[FOURNISSEUR].[All]" allUniqueName="[Base de donnees].[FOURNISSEUR].[All]" dimensionUniqueName="[Base de donnees]" displayFolder="" count="2" memberValueDatatype="130" unbalanced="0">
      <fieldsUsage count="2">
        <fieldUsage x="-1"/>
        <fieldUsage x="0"/>
      </fieldsUsage>
    </cacheHierarchy>
    <cacheHierarchy uniqueName="[Base de donnees].[FAMILLE]" caption="FAMILLE" attribute="1" defaultMemberUniqueName="[Base de donnees].[FAMILLE].[All]" allUniqueName="[Base de donnees].[FAMILLE].[All]" dimensionUniqueName="[Base de donnees]" displayFolder="" count="2" memberValueDatatype="130" unbalanced="0"/>
    <cacheHierarchy uniqueName="[Base de donnees].[SOUS-FAMILLE]" caption="SOUS-FAMILLE" attribute="1" defaultMemberUniqueName="[Base de donnees].[SOUS-FAMILLE].[All]" allUniqueName="[Base de donnees].[SOUS-FAMILLE].[All]" dimensionUniqueName="[Base de donnees]" displayFolder="" count="2" memberValueDatatype="130" unbalanced="0"/>
    <cacheHierarchy uniqueName="[Base de donnees].[ANNEE]" caption="ANNEE" attribute="1" defaultMemberUniqueName="[Base de donnees].[ANNEE].[All]" allUniqueName="[Base de donnees].[ANNEE].[All]" dimensionUniqueName="[Base de donnees]" displayFolder="" count="2" memberValueDatatype="20" unbalanced="0">
      <fieldsUsage count="2">
        <fieldUsage x="-1"/>
        <fieldUsage x="2"/>
      </fieldsUsage>
    </cacheHierarchy>
    <cacheHierarchy uniqueName="[Measures].[__XL_Count Tableau6]" caption="__XL_Count Tableau6" measure="1" displayFolder="" measureGroup="Base de donnees" count="0" hidden="1"/>
    <cacheHierarchy uniqueName="[Measures].[__Aucune mesure définie]" caption="__Aucune mesure définie" measure="1" displayFolder="" count="0" hidden="1"/>
    <cacheHierarchy uniqueName="[Measures].[Somme de MONTANT HT]" caption="Somme de MONTANT HT" measure="1" displayFolder="" measureGroup="Base de donne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Nombre de FOURNISSEUR]" caption="Nombre de FOURNISSEUR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omme de ANNEE]" caption="Somme de ANNEE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2">
    <dimension name="Base de donnees" uniqueName="[Base de donnees]" caption="Base de donnees"/>
    <dimension measure="1" name="Measures" uniqueName="[Measures]" caption="Measures"/>
  </dimensions>
  <measureGroups count="1">
    <measureGroup name="Base de donnees" caption="Base de donnees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inda  B" refreshedDate="45908.46496203704" createdVersion="3" refreshedVersion="8" minRefreshableVersion="3" recordCount="0" supportSubquery="1" supportAdvancedDrill="1" xr:uid="{48C8C2B0-1489-4FED-BD31-FC1007F55A93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5">
    <cacheHierarchy uniqueName="[Base de donnees].[SITE / SOCIETE]" caption="SITE / SOCIETE" attribute="1" defaultMemberUniqueName="[Base de donnees].[SITE / SOCIETE].[All]" allUniqueName="[Base de donnees].[SITE / SOCIETE].[All]" dimensionUniqueName="[Base de donnees]" displayFolder="" count="2" memberValueDatatype="130" unbalanced="0"/>
    <cacheHierarchy uniqueName="[Base de donnees].[COMPTE COMPTABLE]" caption="COMPTE COMPTABLE" attribute="1" defaultMemberUniqueName="[Base de donnees].[COMPTE COMPTABLE].[All]" allUniqueName="[Base de donnees].[COMPTE COMPTABLE].[All]" dimensionUniqueName="[Base de donnees]" displayFolder="" count="0" memberValueDatatype="130" unbalanced="0"/>
    <cacheHierarchy uniqueName="[Base de donnees].[DETAiL COMPTE]" caption="DETAiL COMPTE" attribute="1" defaultMemberUniqueName="[Base de donnees].[DETAiL COMPTE].[All]" allUniqueName="[Base de donnees].[DETAiL COMPTE].[All]" dimensionUniqueName="[Base de donnees]" displayFolder="" count="0" memberValueDatatype="130" unbalanced="0"/>
    <cacheHierarchy uniqueName="[Base de donnees].[Date]" caption="Date" attribute="1" defaultMemberUniqueName="[Base de donnees].[Date].[All]" allUniqueName="[Base de donnees].[Date].[All]" dimensionUniqueName="[Base de donnees]" displayFolder="" count="0" memberValueDatatype="130" unbalanced="0"/>
    <cacheHierarchy uniqueName="[Base de donnees].[Libellé]" caption="Libellé" attribute="1" defaultMemberUniqueName="[Base de donnees].[Libellé].[All]" allUniqueName="[Base de donnees].[Libellé].[All]" dimensionUniqueName="[Base de donnees]" displayFolder="" count="0" memberValueDatatype="130" unbalanced="0"/>
    <cacheHierarchy uniqueName="[Base de donnees].[MONTANT HT]" caption="MONTANT HT" attribute="1" defaultMemberUniqueName="[Base de donnees].[MONTANT HT].[All]" allUniqueName="[Base de donnees].[MONTANT HT].[All]" dimensionUniqueName="[Base de donnees]" displayFolder="" count="0" memberValueDatatype="5" unbalanced="0"/>
    <cacheHierarchy uniqueName="[Base de donnees].[FOURNISSEUR]" caption="FOURNISSEUR" attribute="1" defaultMemberUniqueName="[Base de donnees].[FOURNISSEUR].[All]" allUniqueName="[Base de donnees].[FOURNISSEUR].[All]" dimensionUniqueName="[Base de donnees]" displayFolder="" count="0" memberValueDatatype="130" unbalanced="0"/>
    <cacheHierarchy uniqueName="[Base de donnees].[FAMILLE]" caption="FAMILLE" attribute="1" defaultMemberUniqueName="[Base de donnees].[FAMILLE].[All]" allUniqueName="[Base de donnees].[FAMILLE].[All]" dimensionUniqueName="[Base de donnees]" displayFolder="" count="2" memberValueDatatype="130" unbalanced="0"/>
    <cacheHierarchy uniqueName="[Base de donnees].[SOUS-FAMILLE]" caption="SOUS-FAMILLE" attribute="1" defaultMemberUniqueName="[Base de donnees].[SOUS-FAMILLE].[All]" allUniqueName="[Base de donnees].[SOUS-FAMILLE].[All]" dimensionUniqueName="[Base de donnees]" displayFolder="" count="0" memberValueDatatype="130" unbalanced="0"/>
    <cacheHierarchy uniqueName="[Base de donnees].[ANNEE]" caption="ANNEE" attribute="1" defaultMemberUniqueName="[Base de donnees].[ANNEE].[All]" allUniqueName="[Base de donnees].[ANNEE].[All]" dimensionUniqueName="[Base de donnees]" displayFolder="" count="2" memberValueDatatype="20" unbalanced="0"/>
    <cacheHierarchy uniqueName="[Measures].[__XL_Count Tableau6]" caption="__XL_Count Tableau6" measure="1" displayFolder="" measureGroup="Base de donnees" count="0" hidden="1"/>
    <cacheHierarchy uniqueName="[Measures].[__Aucune mesure définie]" caption="__Aucune mesure définie" measure="1" displayFolder="" count="0" hidden="1"/>
    <cacheHierarchy uniqueName="[Measures].[Somme de MONTANT HT]" caption="Somme de MONTANT HT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Nombre de FOURNISSEUR]" caption="Nombre de FOURNISSEUR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omme de ANNEE]" caption="Somme de ANNEE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870939120"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inda  B" refreshedDate="45908.463710185184" createdVersion="5" refreshedVersion="8" minRefreshableVersion="3" recordCount="0" supportSubquery="1" supportAdvancedDrill="1" xr:uid="{D74B103D-EBB4-4B35-B4C8-F4B8D293CF3B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Base de donnees].[SITE / SOCIETE].[SITE / SOCIETE]" caption="SITE / SOCIETE" numFmtId="0" level="1">
      <sharedItems count="3">
        <s v="SITE A"/>
        <s v="SITE B"/>
        <s v="SITE C"/>
      </sharedItems>
    </cacheField>
    <cacheField name="[Measures].[Somme de MONTANT HT]" caption="Somme de MONTANT HT" numFmtId="0" hierarchy="12" level="32767"/>
    <cacheField name="[Base de donnees].[ANNEE].[ANNEE]" caption="ANNEE" numFmtId="0" hierarchy="9" level="1">
      <sharedItems containsSemiMixedTypes="0" containsString="0" containsNumber="1" containsInteger="1" minValue="2023" maxValue="2024" count="2"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Base de donnees].[ANNEE].&amp;[2023]"/>
            <x15:cachedUniqueName index="1" name="[Base de donnees].[ANNEE].&amp;[2024]"/>
          </x15:cachedUniqueNames>
        </ext>
      </extLst>
    </cacheField>
  </cacheFields>
  <cacheHierarchies count="15">
    <cacheHierarchy uniqueName="[Base de donnees].[SITE / SOCIETE]" caption="SITE / SOCIETE" attribute="1" defaultMemberUniqueName="[Base de donnees].[SITE / SOCIETE].[All]" allUniqueName="[Base de donnees].[SITE / SOCIETE].[All]" dimensionUniqueName="[Base de donnees]" displayFolder="" count="2" memberValueDatatype="130" unbalanced="0">
      <fieldsUsage count="2">
        <fieldUsage x="-1"/>
        <fieldUsage x="0"/>
      </fieldsUsage>
    </cacheHierarchy>
    <cacheHierarchy uniqueName="[Base de donnees].[COMPTE COMPTABLE]" caption="COMPTE COMPTABLE" attribute="1" defaultMemberUniqueName="[Base de donnees].[COMPTE COMPTABLE].[All]" allUniqueName="[Base de donnees].[COMPTE COMPTABLE].[All]" dimensionUniqueName="[Base de donnees]" displayFolder="" count="2" memberValueDatatype="130" unbalanced="0"/>
    <cacheHierarchy uniqueName="[Base de donnees].[DETAiL COMPTE]" caption="DETAiL COMPTE" attribute="1" defaultMemberUniqueName="[Base de donnees].[DETAiL COMPTE].[All]" allUniqueName="[Base de donnees].[DETAiL COMPTE].[All]" dimensionUniqueName="[Base de donnees]" displayFolder="" count="2" memberValueDatatype="130" unbalanced="0"/>
    <cacheHierarchy uniqueName="[Base de donnees].[Date]" caption="Date" attribute="1" defaultMemberUniqueName="[Base de donnees].[Date].[All]" allUniqueName="[Base de donnees].[Date].[All]" dimensionUniqueName="[Base de donnees]" displayFolder="" count="2" memberValueDatatype="130" unbalanced="0"/>
    <cacheHierarchy uniqueName="[Base de donnees].[Libellé]" caption="Libellé" attribute="1" defaultMemberUniqueName="[Base de donnees].[Libellé].[All]" allUniqueName="[Base de donnees].[Libellé].[All]" dimensionUniqueName="[Base de donnees]" displayFolder="" count="2" memberValueDatatype="130" unbalanced="0"/>
    <cacheHierarchy uniqueName="[Base de donnees].[MONTANT HT]" caption="MONTANT HT" attribute="1" defaultMemberUniqueName="[Base de donnees].[MONTANT HT].[All]" allUniqueName="[Base de donnees].[MONTANT HT].[All]" dimensionUniqueName="[Base de donnees]" displayFolder="" count="2" memberValueDatatype="5" unbalanced="0"/>
    <cacheHierarchy uniqueName="[Base de donnees].[FOURNISSEUR]" caption="FOURNISSEUR" attribute="1" defaultMemberUniqueName="[Base de donnees].[FOURNISSEUR].[All]" allUniqueName="[Base de donnees].[FOURNISSEUR].[All]" dimensionUniqueName="[Base de donnees]" displayFolder="" count="2" memberValueDatatype="130" unbalanced="0"/>
    <cacheHierarchy uniqueName="[Base de donnees].[FAMILLE]" caption="FAMILLE" attribute="1" defaultMemberUniqueName="[Base de donnees].[FAMILLE].[All]" allUniqueName="[Base de donnees].[FAMILLE].[All]" dimensionUniqueName="[Base de donnees]" displayFolder="" count="2" memberValueDatatype="130" unbalanced="0"/>
    <cacheHierarchy uniqueName="[Base de donnees].[SOUS-FAMILLE]" caption="SOUS-FAMILLE" attribute="1" defaultMemberUniqueName="[Base de donnees].[SOUS-FAMILLE].[All]" allUniqueName="[Base de donnees].[SOUS-FAMILLE].[All]" dimensionUniqueName="[Base de donnees]" displayFolder="" count="2" memberValueDatatype="130" unbalanced="0"/>
    <cacheHierarchy uniqueName="[Base de donnees].[ANNEE]" caption="ANNEE" attribute="1" defaultMemberUniqueName="[Base de donnees].[ANNEE].[All]" allUniqueName="[Base de donnees].[ANNEE].[All]" dimensionUniqueName="[Base de donnees]" displayFolder="" count="2" memberValueDatatype="20" unbalanced="0">
      <fieldsUsage count="2">
        <fieldUsage x="-1"/>
        <fieldUsage x="2"/>
      </fieldsUsage>
    </cacheHierarchy>
    <cacheHierarchy uniqueName="[Measures].[__XL_Count Tableau6]" caption="__XL_Count Tableau6" measure="1" displayFolder="" measureGroup="Base de donnees" count="0" hidden="1"/>
    <cacheHierarchy uniqueName="[Measures].[__Aucune mesure définie]" caption="__Aucune mesure définie" measure="1" displayFolder="" count="0" hidden="1"/>
    <cacheHierarchy uniqueName="[Measures].[Somme de MONTANT HT]" caption="Somme de MONTANT HT" measure="1" displayFolder="" measureGroup="Base de donne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Nombre de FOURNISSEUR]" caption="Nombre de FOURNISSEUR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omme de ANNEE]" caption="Somme de ANNEE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2">
    <dimension name="Base de donnees" uniqueName="[Base de donnees]" caption="Base de donnees"/>
    <dimension measure="1" name="Measures" uniqueName="[Measures]" caption="Measures"/>
  </dimensions>
  <measureGroups count="1">
    <measureGroup name="Base de donnees" caption="Base de donnees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89322623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inda  B" refreshedDate="45908.467146180556" createdVersion="5" refreshedVersion="8" minRefreshableVersion="3" recordCount="0" supportSubquery="1" supportAdvancedDrill="1" xr:uid="{7177353E-3A00-438D-AAC7-0418F4A21E8C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Measures].[Somme de MONTANT HT]" caption="Somme de MONTANT HT" numFmtId="0" hierarchy="12" level="32767"/>
    <cacheField name="[Base de donnees].[FAMILLE].[FAMILLE]" caption="FAMILLE" numFmtId="0" hierarchy="7" level="1">
      <sharedItems count="3">
        <s v="Famille 1"/>
        <s v="Famille 2"/>
        <s v="Famille 3"/>
      </sharedItems>
    </cacheField>
    <cacheField name="[Base de donnees].[SOUS-FAMILLE].[SOUS-FAMILLE]" caption="SOUS-FAMILLE" numFmtId="0" hierarchy="8" level="1">
      <sharedItems count="3">
        <s v="Sous-Famille A"/>
        <s v="Sous-Famille B"/>
        <s v="Sous-Famille C"/>
      </sharedItems>
    </cacheField>
    <cacheField name="[Base de donnees].[ANNEE].[ANNEE]" caption="ANNEE" numFmtId="0" hierarchy="9" level="1">
      <sharedItems containsSemiMixedTypes="0" containsString="0" containsNumber="1" containsInteger="1" minValue="2023" maxValue="2024" count="2"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Base de donnees].[ANNEE].&amp;[2023]"/>
            <x15:cachedUniqueName index="1" name="[Base de donnees].[ANNEE].&amp;[2024]"/>
          </x15:cachedUniqueNames>
        </ext>
      </extLst>
    </cacheField>
    <cacheField name="[Base de donnees].[SITE / SOCIETE].[SITE / SOCIETE]" caption="SITE / SOCIETE" numFmtId="0" level="1">
      <sharedItems containsSemiMixedTypes="0" containsNonDate="0" containsString="0"/>
    </cacheField>
  </cacheFields>
  <cacheHierarchies count="15">
    <cacheHierarchy uniqueName="[Base de donnees].[SITE / SOCIETE]" caption="SITE / SOCIETE" attribute="1" defaultMemberUniqueName="[Base de donnees].[SITE / SOCIETE].[All]" allUniqueName="[Base de donnees].[SITE / SOCIETE].[All]" dimensionUniqueName="[Base de donnees]" displayFolder="" count="2" memberValueDatatype="130" unbalanced="0">
      <fieldsUsage count="2">
        <fieldUsage x="-1"/>
        <fieldUsage x="4"/>
      </fieldsUsage>
    </cacheHierarchy>
    <cacheHierarchy uniqueName="[Base de donnees].[COMPTE COMPTABLE]" caption="COMPTE COMPTABLE" attribute="1" defaultMemberUniqueName="[Base de donnees].[COMPTE COMPTABLE].[All]" allUniqueName="[Base de donnees].[COMPTE COMPTABLE].[All]" dimensionUniqueName="[Base de donnees]" displayFolder="" count="2" memberValueDatatype="130" unbalanced="0"/>
    <cacheHierarchy uniqueName="[Base de donnees].[DETAiL COMPTE]" caption="DETAiL COMPTE" attribute="1" defaultMemberUniqueName="[Base de donnees].[DETAiL COMPTE].[All]" allUniqueName="[Base de donnees].[DETAiL COMPTE].[All]" dimensionUniqueName="[Base de donnees]" displayFolder="" count="2" memberValueDatatype="130" unbalanced="0"/>
    <cacheHierarchy uniqueName="[Base de donnees].[Date]" caption="Date" attribute="1" defaultMemberUniqueName="[Base de donnees].[Date].[All]" allUniqueName="[Base de donnees].[Date].[All]" dimensionUniqueName="[Base de donnees]" displayFolder="" count="2" memberValueDatatype="130" unbalanced="0"/>
    <cacheHierarchy uniqueName="[Base de donnees].[Libellé]" caption="Libellé" attribute="1" defaultMemberUniqueName="[Base de donnees].[Libellé].[All]" allUniqueName="[Base de donnees].[Libellé].[All]" dimensionUniqueName="[Base de donnees]" displayFolder="" count="2" memberValueDatatype="130" unbalanced="0"/>
    <cacheHierarchy uniqueName="[Base de donnees].[MONTANT HT]" caption="MONTANT HT" attribute="1" defaultMemberUniqueName="[Base de donnees].[MONTANT HT].[All]" allUniqueName="[Base de donnees].[MONTANT HT].[All]" dimensionUniqueName="[Base de donnees]" displayFolder="" count="2" memberValueDatatype="5" unbalanced="0"/>
    <cacheHierarchy uniqueName="[Base de donnees].[FOURNISSEUR]" caption="FOURNISSEUR" attribute="1" defaultMemberUniqueName="[Base de donnees].[FOURNISSEUR].[All]" allUniqueName="[Base de donnees].[FOURNISSEUR].[All]" dimensionUniqueName="[Base de donnees]" displayFolder="" count="2" memberValueDatatype="130" unbalanced="0"/>
    <cacheHierarchy uniqueName="[Base de donnees].[FAMILLE]" caption="FAMILLE" attribute="1" defaultMemberUniqueName="[Base de donnees].[FAMILLE].[All]" allUniqueName="[Base de donnees].[FAMILLE].[All]" dimensionUniqueName="[Base de donnees]" displayFolder="" count="2" memberValueDatatype="130" unbalanced="0">
      <fieldsUsage count="2">
        <fieldUsage x="-1"/>
        <fieldUsage x="1"/>
      </fieldsUsage>
    </cacheHierarchy>
    <cacheHierarchy uniqueName="[Base de donnees].[SOUS-FAMILLE]" caption="SOUS-FAMILLE" attribute="1" defaultMemberUniqueName="[Base de donnees].[SOUS-FAMILLE].[All]" allUniqueName="[Base de donnees].[SOUS-FAMILLE].[All]" dimensionUniqueName="[Base de donnees]" displayFolder="" count="2" memberValueDatatype="130" unbalanced="0">
      <fieldsUsage count="2">
        <fieldUsage x="-1"/>
        <fieldUsage x="2"/>
      </fieldsUsage>
    </cacheHierarchy>
    <cacheHierarchy uniqueName="[Base de donnees].[ANNEE]" caption="ANNEE" attribute="1" defaultMemberUniqueName="[Base de donnees].[ANNEE].[All]" allUniqueName="[Base de donnees].[ANNEE].[All]" dimensionUniqueName="[Base de donnees]" displayFolder="" count="2" memberValueDatatype="20" unbalanced="0">
      <fieldsUsage count="2">
        <fieldUsage x="-1"/>
        <fieldUsage x="3"/>
      </fieldsUsage>
    </cacheHierarchy>
    <cacheHierarchy uniqueName="[Measures].[__XL_Count Tableau6]" caption="__XL_Count Tableau6" measure="1" displayFolder="" measureGroup="Base de donnees" count="0" hidden="1"/>
    <cacheHierarchy uniqueName="[Measures].[__Aucune mesure définie]" caption="__Aucune mesure définie" measure="1" displayFolder="" count="0" hidden="1"/>
    <cacheHierarchy uniqueName="[Measures].[Somme de MONTANT HT]" caption="Somme de MONTANT HT" measure="1" displayFolder="" measureGroup="Base de donne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Nombre de FOURNISSEUR]" caption="Nombre de FOURNISSEUR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omme de ANNEE]" caption="Somme de ANNEE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2">
    <dimension name="Base de donnees" uniqueName="[Base de donnees]" caption="Base de donnees"/>
    <dimension measure="1" name="Measures" uniqueName="[Measures]" caption="Measures"/>
  </dimensions>
  <measureGroups count="1">
    <measureGroup name="Base de donnees" caption="Base de donnees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22548646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inda  B" refreshedDate="45908.472314004626" createdVersion="5" refreshedVersion="8" minRefreshableVersion="3" recordCount="0" supportSubquery="1" supportAdvancedDrill="1" xr:uid="{E0F00FD2-2D00-4D22-9AF6-CE375D577DF3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Base de donnees].[FAMILLE].[FAMILLE]" caption="FAMILLE" numFmtId="0" hierarchy="7" level="1">
      <sharedItems count="3">
        <s v="Famille 1"/>
        <s v="Famille 2"/>
        <s v="Famille 3"/>
      </sharedItems>
    </cacheField>
    <cacheField name="[Measures].[Somme de MONTANT HT]" caption="Somme de MONTANT HT" numFmtId="0" hierarchy="12" level="32767"/>
    <cacheField name="[Base de donnees].[ANNEE].[ANNEE]" caption="ANNEE" numFmtId="0" hierarchy="9" level="1">
      <sharedItems containsSemiMixedTypes="0" containsString="0" containsNumber="1" containsInteger="1" minValue="2023" maxValue="2024" count="2"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Base de donnees].[ANNEE].&amp;[2023]"/>
            <x15:cachedUniqueName index="1" name="[Base de donnees].[ANNEE].&amp;[2024]"/>
          </x15:cachedUniqueNames>
        </ext>
      </extLst>
    </cacheField>
  </cacheFields>
  <cacheHierarchies count="15">
    <cacheHierarchy uniqueName="[Base de donnees].[SITE / SOCIETE]" caption="SITE / SOCIETE" attribute="1" defaultMemberUniqueName="[Base de donnees].[SITE / SOCIETE].[All]" allUniqueName="[Base de donnees].[SITE / SOCIETE].[All]" dimensionUniqueName="[Base de donnees]" displayFolder="" count="2" memberValueDatatype="130" unbalanced="0"/>
    <cacheHierarchy uniqueName="[Base de donnees].[COMPTE COMPTABLE]" caption="COMPTE COMPTABLE" attribute="1" defaultMemberUniqueName="[Base de donnees].[COMPTE COMPTABLE].[All]" allUniqueName="[Base de donnees].[COMPTE COMPTABLE].[All]" dimensionUniqueName="[Base de donnees]" displayFolder="" count="2" memberValueDatatype="130" unbalanced="0"/>
    <cacheHierarchy uniqueName="[Base de donnees].[DETAiL COMPTE]" caption="DETAiL COMPTE" attribute="1" defaultMemberUniqueName="[Base de donnees].[DETAiL COMPTE].[All]" allUniqueName="[Base de donnees].[DETAiL COMPTE].[All]" dimensionUniqueName="[Base de donnees]" displayFolder="" count="2" memberValueDatatype="130" unbalanced="0"/>
    <cacheHierarchy uniqueName="[Base de donnees].[Date]" caption="Date" attribute="1" defaultMemberUniqueName="[Base de donnees].[Date].[All]" allUniqueName="[Base de donnees].[Date].[All]" dimensionUniqueName="[Base de donnees]" displayFolder="" count="2" memberValueDatatype="130" unbalanced="0"/>
    <cacheHierarchy uniqueName="[Base de donnees].[Libellé]" caption="Libellé" attribute="1" defaultMemberUniqueName="[Base de donnees].[Libellé].[All]" allUniqueName="[Base de donnees].[Libellé].[All]" dimensionUniqueName="[Base de donnees]" displayFolder="" count="2" memberValueDatatype="130" unbalanced="0"/>
    <cacheHierarchy uniqueName="[Base de donnees].[MONTANT HT]" caption="MONTANT HT" attribute="1" defaultMemberUniqueName="[Base de donnees].[MONTANT HT].[All]" allUniqueName="[Base de donnees].[MONTANT HT].[All]" dimensionUniqueName="[Base de donnees]" displayFolder="" count="2" memberValueDatatype="5" unbalanced="0"/>
    <cacheHierarchy uniqueName="[Base de donnees].[FOURNISSEUR]" caption="FOURNISSEUR" attribute="1" defaultMemberUniqueName="[Base de donnees].[FOURNISSEUR].[All]" allUniqueName="[Base de donnees].[FOURNISSEUR].[All]" dimensionUniqueName="[Base de donnees]" displayFolder="" count="2" memberValueDatatype="130" unbalanced="0"/>
    <cacheHierarchy uniqueName="[Base de donnees].[FAMILLE]" caption="FAMILLE" attribute="1" defaultMemberUniqueName="[Base de donnees].[FAMILLE].[All]" allUniqueName="[Base de donnees].[FAMILLE].[All]" dimensionUniqueName="[Base de donnees]" displayFolder="" count="2" memberValueDatatype="130" unbalanced="0">
      <fieldsUsage count="2">
        <fieldUsage x="-1"/>
        <fieldUsage x="0"/>
      </fieldsUsage>
    </cacheHierarchy>
    <cacheHierarchy uniqueName="[Base de donnees].[SOUS-FAMILLE]" caption="SOUS-FAMILLE" attribute="1" defaultMemberUniqueName="[Base de donnees].[SOUS-FAMILLE].[All]" allUniqueName="[Base de donnees].[SOUS-FAMILLE].[All]" dimensionUniqueName="[Base de donnees]" displayFolder="" count="2" memberValueDatatype="130" unbalanced="0"/>
    <cacheHierarchy uniqueName="[Base de donnees].[ANNEE]" caption="ANNEE" attribute="1" defaultMemberUniqueName="[Base de donnees].[ANNEE].[All]" allUniqueName="[Base de donnees].[ANNEE].[All]" dimensionUniqueName="[Base de donnees]" displayFolder="" count="2" memberValueDatatype="20" unbalanced="0">
      <fieldsUsage count="2">
        <fieldUsage x="-1"/>
        <fieldUsage x="2"/>
      </fieldsUsage>
    </cacheHierarchy>
    <cacheHierarchy uniqueName="[Measures].[__XL_Count Tableau6]" caption="__XL_Count Tableau6" measure="1" displayFolder="" measureGroup="Base de donnees" count="0" hidden="1"/>
    <cacheHierarchy uniqueName="[Measures].[__Aucune mesure définie]" caption="__Aucune mesure définie" measure="1" displayFolder="" count="0" hidden="1"/>
    <cacheHierarchy uniqueName="[Measures].[Somme de MONTANT HT]" caption="Somme de MONTANT HT" measure="1" displayFolder="" measureGroup="Base de donne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Nombre de FOURNISSEUR]" caption="Nombre de FOURNISSEUR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omme de ANNEE]" caption="Somme de ANNEE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2">
    <dimension name="Base de donnees" uniqueName="[Base de donnees]" caption="Base de donnees"/>
    <dimension measure="1" name="Measures" uniqueName="[Measures]" caption="Measures"/>
  </dimensions>
  <measureGroups count="1">
    <measureGroup name="Base de donnees" caption="Base de donnees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87012572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inda  B" refreshedDate="45908.476088078707" createdVersion="5" refreshedVersion="8" minRefreshableVersion="3" recordCount="0" supportSubquery="1" supportAdvancedDrill="1" xr:uid="{BFF93771-18D4-43CB-85B4-B0C95D4C8CEE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Base de donnees].[ANNEE].[ANNEE]" caption="ANNEE" numFmtId="0" hierarchy="9" level="1">
      <sharedItems containsSemiMixedTypes="0" containsString="0" containsNumber="1" containsInteger="1" minValue="2023" maxValue="2024" count="2"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Base de donnees].[ANNEE].&amp;[2023]"/>
            <x15:cachedUniqueName index="1" name="[Base de donnees].[ANNEE].&amp;[2024]"/>
          </x15:cachedUniqueNames>
        </ext>
      </extLst>
    </cacheField>
    <cacheField name="[Measures].[Nombre de FOURNISSEUR]" caption="Nombre de FOURNISSEUR" numFmtId="0" hierarchy="13" level="32767"/>
    <cacheField name="[Measures].[Somme de MONTANT HT]" caption="Somme de MONTANT HT" numFmtId="0" hierarchy="12" level="32767"/>
    <cacheField name="[Base de donnees].[SITE / SOCIETE].[SITE / SOCIETE]" caption="SITE / SOCIETE" numFmtId="0" level="1">
      <sharedItems containsSemiMixedTypes="0" containsNonDate="0" containsString="0"/>
    </cacheField>
  </cacheFields>
  <cacheHierarchies count="15">
    <cacheHierarchy uniqueName="[Base de donnees].[SITE / SOCIETE]" caption="SITE / SOCIETE" attribute="1" defaultMemberUniqueName="[Base de donnees].[SITE / SOCIETE].[All]" allUniqueName="[Base de donnees].[SITE / SOCIETE].[All]" dimensionUniqueName="[Base de donnees]" displayFolder="" count="2" memberValueDatatype="130" unbalanced="0">
      <fieldsUsage count="2">
        <fieldUsage x="-1"/>
        <fieldUsage x="3"/>
      </fieldsUsage>
    </cacheHierarchy>
    <cacheHierarchy uniqueName="[Base de donnees].[COMPTE COMPTABLE]" caption="COMPTE COMPTABLE" attribute="1" defaultMemberUniqueName="[Base de donnees].[COMPTE COMPTABLE].[All]" allUniqueName="[Base de donnees].[COMPTE COMPTABLE].[All]" dimensionUniqueName="[Base de donnees]" displayFolder="" count="2" memberValueDatatype="130" unbalanced="0"/>
    <cacheHierarchy uniqueName="[Base de donnees].[DETAiL COMPTE]" caption="DETAiL COMPTE" attribute="1" defaultMemberUniqueName="[Base de donnees].[DETAiL COMPTE].[All]" allUniqueName="[Base de donnees].[DETAiL COMPTE].[All]" dimensionUniqueName="[Base de donnees]" displayFolder="" count="2" memberValueDatatype="130" unbalanced="0"/>
    <cacheHierarchy uniqueName="[Base de donnees].[Date]" caption="Date" attribute="1" defaultMemberUniqueName="[Base de donnees].[Date].[All]" allUniqueName="[Base de donnees].[Date].[All]" dimensionUniqueName="[Base de donnees]" displayFolder="" count="2" memberValueDatatype="130" unbalanced="0"/>
    <cacheHierarchy uniqueName="[Base de donnees].[Libellé]" caption="Libellé" attribute="1" defaultMemberUniqueName="[Base de donnees].[Libellé].[All]" allUniqueName="[Base de donnees].[Libellé].[All]" dimensionUniqueName="[Base de donnees]" displayFolder="" count="2" memberValueDatatype="130" unbalanced="0"/>
    <cacheHierarchy uniqueName="[Base de donnees].[MONTANT HT]" caption="MONTANT HT" attribute="1" defaultMemberUniqueName="[Base de donnees].[MONTANT HT].[All]" allUniqueName="[Base de donnees].[MONTANT HT].[All]" dimensionUniqueName="[Base de donnees]" displayFolder="" count="2" memberValueDatatype="5" unbalanced="0"/>
    <cacheHierarchy uniqueName="[Base de donnees].[FOURNISSEUR]" caption="FOURNISSEUR" attribute="1" defaultMemberUniqueName="[Base de donnees].[FOURNISSEUR].[All]" allUniqueName="[Base de donnees].[FOURNISSEUR].[All]" dimensionUniqueName="[Base de donnees]" displayFolder="" count="2" memberValueDatatype="130" unbalanced="0"/>
    <cacheHierarchy uniqueName="[Base de donnees].[FAMILLE]" caption="FAMILLE" attribute="1" defaultMemberUniqueName="[Base de donnees].[FAMILLE].[All]" allUniqueName="[Base de donnees].[FAMILLE].[All]" dimensionUniqueName="[Base de donnees]" displayFolder="" count="2" memberValueDatatype="130" unbalanced="0"/>
    <cacheHierarchy uniqueName="[Base de donnees].[SOUS-FAMILLE]" caption="SOUS-FAMILLE" attribute="1" defaultMemberUniqueName="[Base de donnees].[SOUS-FAMILLE].[All]" allUniqueName="[Base de donnees].[SOUS-FAMILLE].[All]" dimensionUniqueName="[Base de donnees]" displayFolder="" count="2" memberValueDatatype="130" unbalanced="0"/>
    <cacheHierarchy uniqueName="[Base de donnees].[ANNEE]" caption="ANNEE" attribute="1" defaultMemberUniqueName="[Base de donnees].[ANNEE].[All]" allUniqueName="[Base de donnees].[ANNEE].[All]" dimensionUniqueName="[Base de donnees]" displayFolder="" count="2" memberValueDatatype="20" unbalanced="0">
      <fieldsUsage count="2">
        <fieldUsage x="-1"/>
        <fieldUsage x="0"/>
      </fieldsUsage>
    </cacheHierarchy>
    <cacheHierarchy uniqueName="[Measures].[__XL_Count Tableau6]" caption="__XL_Count Tableau6" measure="1" displayFolder="" measureGroup="Base de donnees" count="0" hidden="1"/>
    <cacheHierarchy uniqueName="[Measures].[__Aucune mesure définie]" caption="__Aucune mesure définie" measure="1" displayFolder="" count="0" hidden="1"/>
    <cacheHierarchy uniqueName="[Measures].[Somme de MONTANT HT]" caption="Somme de MONTANT HT" measure="1" displayFolder="" measureGroup="Base de donne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Nombre de FOURNISSEUR]" caption="Nombre de FOURNISSEUR" measure="1" displayFolder="" measureGroup="Base de donne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omme de ANNEE]" caption="Somme de ANNEE" measure="1" displayFolder="" measureGroup="Base de donnees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2">
    <dimension name="Base de donnees" uniqueName="[Base de donnees]" caption="Base de donnees"/>
    <dimension measure="1" name="Measures" uniqueName="[Measures]" caption="Measures"/>
  </dimensions>
  <measureGroups count="1">
    <measureGroup name="Base de donnees" caption="Base de donnees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11201024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n v="18566.62"/>
    <n v="0.13730734830840127"/>
    <n v="0.13730734830840127"/>
    <x v="0"/>
  </r>
  <r>
    <x v="1"/>
    <n v="18327.640000000003"/>
    <n v="0.13553999861854166"/>
    <n v="0.2728473469269429"/>
    <x v="0"/>
  </r>
  <r>
    <x v="2"/>
    <n v="11897.12"/>
    <n v="8.7983811792714403E-2"/>
    <n v="0.36083115871965732"/>
    <x v="0"/>
  </r>
  <r>
    <x v="3"/>
    <n v="10232.4"/>
    <n v="7.5672562417439748E-2"/>
    <n v="0.43650372113709707"/>
    <x v="0"/>
  </r>
  <r>
    <x v="4"/>
    <n v="8307.57"/>
    <n v="6.1437698815747031E-2"/>
    <n v="0.49794141995284408"/>
    <x v="0"/>
  </r>
  <r>
    <x v="5"/>
    <n v="8092.5"/>
    <n v="5.9847172839522615E-2"/>
    <n v="0.5577885927923667"/>
    <x v="0"/>
  </r>
  <r>
    <x v="6"/>
    <n v="7828.7800000000007"/>
    <n v="5.789686126445448E-2"/>
    <n v="0.61568545405682118"/>
    <x v="0"/>
  </r>
  <r>
    <x v="7"/>
    <n v="6890.33"/>
    <n v="5.095665992355241E-2"/>
    <n v="0.66664211398037354"/>
    <x v="0"/>
  </r>
  <r>
    <x v="8"/>
    <n v="6822.43"/>
    <n v="5.0454513116533123E-2"/>
    <n v="0.71709662709690669"/>
    <x v="0"/>
  </r>
  <r>
    <x v="9"/>
    <n v="6737.53"/>
    <n v="4.9826644723073063E-2"/>
    <n v="0.76692327181997977"/>
    <x v="0"/>
  </r>
  <r>
    <x v="10"/>
    <n v="6461.34"/>
    <n v="4.7784112666656914E-2"/>
    <n v="0.81470738448663671"/>
    <x v="0"/>
  </r>
  <r>
    <x v="11"/>
    <n v="5375.0399999999991"/>
    <n v="3.9750503293092071E-2"/>
    <n v="0.85445788777972875"/>
    <x v="1"/>
  </r>
  <r>
    <x v="12"/>
    <n v="4777.0599999999995"/>
    <n v="3.5328209513101005E-2"/>
    <n v="0.88978609729282976"/>
    <x v="1"/>
  </r>
  <r>
    <x v="13"/>
    <n v="3706.17"/>
    <n v="2.7408563059951006E-2"/>
    <n v="0.91719466035278074"/>
    <x v="1"/>
  </r>
  <r>
    <x v="14"/>
    <n v="3651.19"/>
    <n v="2.7001964658626702E-2"/>
    <n v="0.94419662501140744"/>
    <x v="1"/>
  </r>
  <r>
    <x v="15"/>
    <n v="2329.75"/>
    <n v="1.7229403882962967E-2"/>
    <n v="0.96142602889437045"/>
    <x v="2"/>
  </r>
  <r>
    <x v="16"/>
    <n v="1713.05"/>
    <n v="1.2668668450138303E-2"/>
    <n v="0.97409469734450871"/>
    <x v="2"/>
  </r>
  <r>
    <x v="17"/>
    <n v="1652.21"/>
    <n v="1.2218733078429122E-2"/>
    <n v="0.98631343042293784"/>
    <x v="2"/>
  </r>
  <r>
    <x v="18"/>
    <n v="1019.74"/>
    <n v="7.5413723857120536E-3"/>
    <n v="0.99385480280864991"/>
    <x v="2"/>
  </r>
  <r>
    <x v="19"/>
    <n v="830.95"/>
    <n v="6.1451971913501786E-3"/>
    <n v="1"/>
    <x v="2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  <r>
    <x v="20"/>
    <m/>
    <n v="0"/>
    <n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D734CF-020B-4283-B892-D17B820636A4}" name="PivotChartTable4" cacheId="10" applyNumberFormats="0" applyBorderFormats="0" applyFontFormats="0" applyPatternFormats="0" applyAlignmentFormats="0" applyWidthHeightFormats="1" dataCaption="Valeurs" updatedVersion="8" minRefreshableVersion="3" useAutoFormatting="1" itemPrintTitles="1" createdVersion="5" indent="0" outline="1" outlineData="1" multipleFieldFilters="0" chartFormat="1">
  <location ref="A1:D15" firstHeaderRow="1" firstDataRow="2" firstDataCol="1"/>
  <pivotFields count="5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</pivotFields>
  <rowFields count="2">
    <field x="1"/>
    <field x="2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omme de MONTANT HT" fld="0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rowHierarchiesUsage count="2">
    <rowHierarchyUsage hierarchyUsage="7"/>
    <rowHierarchyUsage hierarchyUsage="8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3" columnCount="3" cacheId="225486468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10894.14</x15:v>
          </x15:c>
          <x15:c>
            <x15:v>14926.100000000002</x15:v>
          </x15:c>
          <x15:c>
            <x15:v>25820.240000000002</x15:v>
          </x15:c>
        </x15:pivotRow>
        <x15:pivotRow count="3">
          <x15:c>
            <x15:v>10039.4</x15:v>
          </x15:c>
          <x15:c>
            <x15:v>16471.3</x15:v>
          </x15:c>
          <x15:c>
            <x15:v>26510.699999999997</x15:v>
          </x15:c>
        </x15:pivotRow>
        <x15:pivotRow count="3">
          <x15:c>
            <x15:v>10326.49</x15:v>
          </x15:c>
          <x15:c>
            <x15:v>13959.7</x15:v>
          </x15:c>
          <x15:c>
            <x15:v>24286.190000000002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14192.259999999998</x15:v>
          </x15:c>
          <x15:c>
            <x15:v>14397.999999999998</x15:v>
          </x15:c>
          <x15:c>
            <x15:v>28590.260000000002</x15:v>
          </x15:c>
        </x15:pivotRow>
        <x15:pivotRow count="3">
          <x15:c>
            <x15:v>29655.03</x15:v>
          </x15:c>
          <x15:c>
            <x15:v>8988.02</x15:v>
          </x15:c>
          <x15:c>
            <x15:v>38643.049999999996</x15:v>
          </x15:c>
        </x15:pivotRow>
        <x15:pivotRow count="3">
          <x15:c>
            <x15:v>8844.18</x15:v>
          </x15:c>
          <x15:c>
            <x15:v>17707.88</x15:v>
          </x15:c>
          <x15:c>
            <x15:v>26552.06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17455.21</x15:v>
          </x15:c>
          <x15:c>
            <x15:v>32618.800000000003</x15:v>
          </x15:c>
          <x15:c>
            <x15:v>50074.01</x15:v>
          </x15:c>
        </x15:pivotRow>
        <x15:pivotRow count="3">
          <x15:c>
            <x15:v>10828.699999999999</x15:v>
          </x15:c>
          <x15:c>
            <x15:v>9659.869999999999</x15:v>
          </x15:c>
          <x15:c>
            <x15:v>20488.57</x15:v>
          </x15:c>
        </x15:pivotRow>
        <x15:pivotRow count="3">
          <x15:c>
            <x15:v>13704.699999999999</x15:v>
          </x15:c>
          <x15:c>
            <x15:v>6489.75</x15:v>
          </x15:c>
          <x15:c>
            <x15:v>20194.449999999997</x15:v>
          </x15:c>
        </x15:pivotRow>
        <x15:pivotRow count="3">
          <x15:c>
            <x15:v>125940.11000000004</x15:v>
          </x15:c>
          <x15:c>
            <x15:v>135219.42000000001</x15:v>
          </x15:c>
          <x15:c>
            <x15:v>261159.53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Base de donne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0E73B6-059F-4FD7-A097-F090EC607CBD}" name="PivotChartTable3" cacheId="12" applyNumberFormats="0" applyBorderFormats="0" applyFontFormats="0" applyPatternFormats="0" applyAlignmentFormats="0" applyWidthHeightFormats="1" dataCaption="Valeurs" updatedVersion="8" minRefreshableVersion="3" useAutoFormatting="1" itemPrintTitles="1" createdVersion="5" indent="0" outline="1" outlineData="1" multipleFieldFilters="0" chartFormat="8">
  <location ref="A1:C4" firstHeaderRow="0" firstDataRow="1" firstDataCol="1"/>
  <pivotFields count="4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FOURNISSEUR" fld="1" subtotal="count" baseField="0" baseItem="0"/>
    <dataField name="Somme de MONTANT HT" fld="2" baseField="0" baseItem="0"/>
  </dataFields>
  <chartFormats count="6"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5">
    <pivotHierarchy multipleItemSelectionAllowed="1" dragToData="1">
      <members count="1" level="1">
        <member name="[Base de donnees].[SITE / SOCIETE].&amp;[SITE 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rowHierarchiesUsage count="1"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3" columnCount="2" cacheId="1112010245">
        <x15:pivotRow count="2">
          <x15:c>
            <x15:v>13</x15:v>
          </x15:c>
          <x15:c>
            <x15:v>24249.200000000004</x15:v>
          </x15:c>
        </x15:pivotRow>
        <x15:pivotRow count="2">
          <x15:c>
            <x15:v>21</x15:v>
          </x15:c>
          <x15:c>
            <x15:v>54368.03</x15:v>
          </x15:c>
        </x15:pivotRow>
        <x15:pivotRow count="2">
          <x15:c>
            <x15:v>34</x15:v>
          </x15:c>
          <x15:c>
            <x15:v>78617.229999999967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Base de donne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64EF35-1159-4A3A-813D-3D55983580A8}" name="PivotChartTable2" cacheId="11" applyNumberFormats="0" applyBorderFormats="0" applyFontFormats="0" applyPatternFormats="0" applyAlignmentFormats="0" applyWidthHeightFormats="1" dataCaption="Valeurs" updatedVersion="8" minRefreshableVersion="3" useAutoFormatting="1" itemPrintTitles="1" createdVersion="5" indent="0" outline="1" outlineData="1" multipleFieldFilters="0" chartFormat="12">
  <location ref="A1:D6" firstHeaderRow="1" firstDataRow="2" firstDataCol="1"/>
  <pivotFields count="3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MONTANT HT" fld="1" baseField="0" baseItem="0" numFmtId="3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0"/>
          </reference>
        </references>
      </pivotArea>
    </chartFormat>
    <chartFormat chart="0" format="6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0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</references>
      </pivotArea>
    </chartFormat>
  </chartFormat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MONTANT HT"/>
    <pivotHierarchy dragToData="1"/>
    <pivotHierarchy dragToData="1"/>
  </pivotHierarchies>
  <rowHierarchiesUsage count="1">
    <rowHierarchyUsage hierarchyUsage="7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4" columnCount="3" cacheId="1870125722">
        <x15:pivotRow count="3">
          <x15:c>
            <x15:v>31260.030000000002</x15:v>
          </x15:c>
          <x15:c>
            <x15:v>45357.100000000013</x15:v>
          </x15:c>
          <x15:c>
            <x15:v>76617.13</x15:v>
          </x15:c>
        </x15:pivotRow>
        <x15:pivotRow count="3">
          <x15:c>
            <x15:v>52691.469999999994</x15:v>
          </x15:c>
          <x15:c>
            <x15:v>41093.9</x15:v>
          </x15:c>
          <x15:c>
            <x15:v>93785.37000000001</x15:v>
          </x15:c>
        </x15:pivotRow>
        <x15:pivotRow count="3">
          <x15:c>
            <x15:v>41988.609999999993</x15:v>
          </x15:c>
          <x15:c>
            <x15:v>48768.42</x15:v>
          </x15:c>
          <x15:c>
            <x15:v>90757.030000000028</x15:v>
          </x15:c>
        </x15:pivotRow>
        <x15:pivotRow count="3">
          <x15:c>
            <x15:v>125940.11000000004</x15:v>
          </x15:c>
          <x15:c>
            <x15:v>135219.42000000001</x15:v>
          </x15:c>
          <x15:c>
            <x15:v>261159.53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Base de donne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823C2A-0299-42E8-BE4D-E52A3DF1D654}" name="PivotChartTable1" cacheId="9" applyNumberFormats="0" applyBorderFormats="0" applyFontFormats="0" applyPatternFormats="0" applyAlignmentFormats="0" applyWidthHeightFormats="1" dataCaption="Valeurs" updatedVersion="8" minRefreshableVersion="3" useAutoFormatting="1" itemPrintTitles="1" createdVersion="5" indent="0" outline="1" outlineData="1" multipleFieldFilters="0" chartFormat="15">
  <location ref="A1:D6" firstHeaderRow="1" firstDataRow="2" firstDataCol="1"/>
  <pivotFields count="3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omme de MONTANT HT" fld="1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1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1"/>
          </reference>
        </references>
      </pivotArea>
    </chartFormat>
    <chartFormat chart="0" format="6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0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1"/>
          </reference>
        </references>
      </pivotArea>
    </chartFormat>
    <chartFormat chart="0" format="8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0"/>
          </reference>
        </references>
      </pivotArea>
    </chartFormat>
  </chart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rowHierarchiesUsage count="1">
    <rowHierarchyUsage hierarchyUsage="0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4" columnCount="3" cacheId="1893226234">
        <x15:pivotRow count="3">
          <x15:c>
            <x15:v>46669.999999999993</x15:v>
          </x15:c>
          <x15:c>
            <x15:v>43211.58</x15:v>
          </x15:c>
          <x15:c>
            <x15:v>89881.580000000031</x15:v>
          </x15:c>
        </x15:pivotRow>
        <x15:pivotRow count="3">
          <x15:c>
            <x15:v>55020.909999999996</x15:v>
          </x15:c>
          <x15:c>
            <x15:v>37639.81</x15:v>
          </x15:c>
          <x15:c>
            <x15:v>92660.72000000003</x15:v>
          </x15:c>
        </x15:pivotRow>
        <x15:pivotRow count="3">
          <x15:c>
            <x15:v>24249.200000000004</x15:v>
          </x15:c>
          <x15:c>
            <x15:v>54368.03</x15:v>
          </x15:c>
          <x15:c>
            <x15:v>78617.229999999967</x15:v>
          </x15:c>
        </x15:pivotRow>
        <x15:pivotRow count="3">
          <x15:c>
            <x15:v>125940.11000000004</x15:v>
          </x15:c>
          <x15:c>
            <x15:v>135219.42000000001</x15:v>
          </x15:c>
          <x15:c>
            <x15:v>261159.53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Base de donne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52AFFB-2788-4265-A5C2-A130C2DF63C2}" name="Tableau croisé dynamique4" cacheId="7" applyNumberFormats="0" applyBorderFormats="0" applyFontFormats="0" applyPatternFormats="0" applyAlignmentFormats="0" applyWidthHeightFormats="1" dataCaption="Valeurs" tag="3685df18-b06e-4dd3-9a62-49d9f8b73695" updatedVersion="8" minRefreshableVersion="3" useAutoFormatting="1" colGrandTotals="0" itemPrintTitles="1" createdVersion="5" indent="0" outline="1" outlineData="1" multipleFieldFilters="0" chartFormat="9">
  <location ref="B35:D57" firstHeaderRow="1" firstDataRow="2" firstDataCol="1"/>
  <pivotFields count="4">
    <pivotField axis="axisRow" allDrilled="1" subtotalTop="0" showAll="0" sortType="descending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</pivotFields>
  <rowFields count="1">
    <field x="0"/>
  </rowFields>
  <rowItems count="21">
    <i>
      <x v="11"/>
    </i>
    <i>
      <x v="5"/>
    </i>
    <i>
      <x v="8"/>
    </i>
    <i>
      <x v="14"/>
    </i>
    <i>
      <x v="4"/>
    </i>
    <i>
      <x v="19"/>
    </i>
    <i>
      <x v="17"/>
    </i>
    <i>
      <x v="13"/>
    </i>
    <i>
      <x v="6"/>
    </i>
    <i>
      <x v="12"/>
    </i>
    <i>
      <x v="9"/>
    </i>
    <i>
      <x v="7"/>
    </i>
    <i>
      <x v="18"/>
    </i>
    <i>
      <x v="1"/>
    </i>
    <i>
      <x v="10"/>
    </i>
    <i>
      <x v="16"/>
    </i>
    <i>
      <x/>
    </i>
    <i>
      <x v="2"/>
    </i>
    <i>
      <x v="3"/>
    </i>
    <i>
      <x v="15"/>
    </i>
    <i t="grand">
      <x/>
    </i>
  </rowItems>
  <colFields count="1">
    <field x="2"/>
  </colFields>
  <colItems count="2">
    <i>
      <x/>
    </i>
    <i>
      <x v="1"/>
    </i>
  </colItems>
  <dataFields count="1">
    <dataField name="MONTANT HT" fld="1" baseField="0" baseItem="10" numFmtId="172"/>
  </dataFields>
  <pivotHierarchies count="1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MONTANT HT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6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se de donne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B28C5C-1BC0-4559-9991-54FAC0DDD840}" name="Tableau croisé dynamique1" cacheId="6" dataOnRows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7" firstHeaderRow="1" firstDataRow="1" firstDataCol="1"/>
  <pivotFields count="5">
    <pivotField axis="axisRow" showAll="0">
      <items count="42">
        <item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dataField="1" showAll="0"/>
    <pivotField showAll="0"/>
    <pivotField showAll="0"/>
    <pivotField axis="axisRow" showAll="0">
      <items count="5">
        <item h="1" x="3"/>
        <item x="0"/>
        <item x="1"/>
        <item x="2"/>
        <item t="default"/>
      </items>
    </pivotField>
  </pivotFields>
  <rowFields count="2">
    <field x="4"/>
    <field x="0"/>
  </rowFields>
  <rowItems count="24">
    <i>
      <x v="1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2"/>
    </i>
    <i r="1">
      <x v="32"/>
    </i>
    <i r="1">
      <x v="33"/>
    </i>
    <i r="1">
      <x v="34"/>
    </i>
    <i r="1">
      <x v="35"/>
    </i>
    <i>
      <x v="3"/>
    </i>
    <i r="1">
      <x v="36"/>
    </i>
    <i r="1">
      <x v="37"/>
    </i>
    <i r="1">
      <x v="38"/>
    </i>
    <i r="1">
      <x v="39"/>
    </i>
    <i r="1">
      <x v="40"/>
    </i>
    <i t="grand">
      <x/>
    </i>
  </rowItems>
  <colItems count="1">
    <i/>
  </colItems>
  <dataFields count="1">
    <dataField name="Somme de CA " fld="1" baseField="0" baseItem="1" numFmtId="166"/>
  </dataFields>
  <formats count="1"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ITE___SOCIETE" xr10:uid="{E99F127E-1206-4420-B5E4-08629F3463C6}" sourceName="[Base de donnees].[SITE / SOCIETE]">
  <data>
    <olap pivotCacheId="870939120">
      <levels count="2">
        <level uniqueName="[Base de donnees].[SITE / SOCIETE].[(All)]" sourceCaption="(All)" count="0"/>
        <level uniqueName="[Base de donnees].[SITE / SOCIETE].[SITE / SOCIETE]" sourceCaption="SITE / SOCIETE" count="4">
          <ranges>
            <range startItem="0">
              <i n="[Base de donnees].[SITE / SOCIETE].&amp;[SITE A]" c="SITE A"/>
              <i n="[Base de donnees].[SITE / SOCIETE].&amp;[SITE B]" c="SITE B"/>
              <i n="[Base de donnees].[SITE / SOCIETE].&amp;[SITE C]" c="SITE C"/>
              <i n="[Base de donnees].[SITE / SOCIETE].&amp;" c="(vide)" nd="1"/>
            </range>
          </ranges>
        </level>
      </levels>
      <selections count="1">
        <selection n="[Base de donnees].[SITE / SOCIETE].&amp;[SITE C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3"/>
      </x15:slicerCachePivotTables>
    </x:ext>
    <x:ext xmlns:x15="http://schemas.microsoft.com/office/spreadsheetml/2010/11/main" uri="{470722E0-AACD-4C17-9CDC-17EF765DBC7E}">
      <x15:slicerCacheHideItemsWithNoData count="1">
        <x15:slicerCacheOlapLevelName uniqueName="[Base de donnees].[SITE / SOCIETE].[SITE / SOCIETE]" count="1"/>
      </x15:slicerCacheHideItemsWithNoData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ITE___SOCIETE1" xr10:uid="{60381E3D-D469-427E-BEAB-619911146354}" sourceName="[Base de donnees].[SITE / SOCIETE]">
  <data>
    <olap pivotCacheId="870939120">
      <levels count="2">
        <level uniqueName="[Base de donnees].[SITE / SOCIETE].[(All)]" sourceCaption="(All)" count="0"/>
        <level uniqueName="[Base de donnees].[SITE / SOCIETE].[SITE / SOCIETE]" sourceCaption="SITE / SOCIETE" count="4">
          <ranges>
            <range startItem="0">
              <i n="[Base de donnees].[SITE / SOCIETE].&amp;[SITE A]" c="SITE A"/>
              <i n="[Base de donnees].[SITE / SOCIETE].&amp;[SITE B]" c="SITE B"/>
              <i n="[Base de donnees].[SITE / SOCIETE].&amp;[SITE C]" c="SITE C"/>
              <i n="[Base de donnees].[SITE / SOCIETE].&amp;" c="(vide)" nd="1"/>
            </range>
          </ranges>
        </level>
      </levels>
      <selections count="1">
        <selection n="[Base de donnees].[SITE / SOCIETE].[Al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4"/>
      </x15:slicerCachePivotTables>
    </x:ext>
    <x:ext xmlns:x15="http://schemas.microsoft.com/office/spreadsheetml/2010/11/main" uri="{470722E0-AACD-4C17-9CDC-17EF765DBC7E}">
      <x15:slicerCacheHideItemsWithNoData count="1">
        <x15:slicerCacheOlapLevelName uniqueName="[Base de donnees].[SITE / SOCIETE].[SITE / SOCIETE]" count="1"/>
      </x15:slicerCacheHideItemsWithNoData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ITE___SOCIETE2" xr10:uid="{B6A506DF-5135-44C6-A6B8-45987E7DF078}" sourceName="[Base de donnees].[SITE / SOCIETE]">
  <pivotTables>
    <pivotTable tabId="68" name="Tableau croisé dynamique4"/>
  </pivotTables>
  <data>
    <olap pivotCacheId="870939120">
      <levels count="2">
        <level uniqueName="[Base de donnees].[SITE / SOCIETE].[(All)]" sourceCaption="(All)" count="0"/>
        <level uniqueName="[Base de donnees].[SITE / SOCIETE].[SITE / SOCIETE]" sourceCaption="SITE / SOCIETE" count="4">
          <ranges>
            <range startItem="0">
              <i n="[Base de donnees].[SITE / SOCIETE].&amp;[SITE A]" c="SITE A"/>
              <i n="[Base de donnees].[SITE / SOCIETE].&amp;[SITE B]" c="SITE B"/>
              <i n="[Base de donnees].[SITE / SOCIETE].&amp;[SITE C]" c="SITE C"/>
              <i n="[Base de donnees].[SITE / SOCIETE].&amp;" c="(vide)" nd="1"/>
            </range>
          </ranges>
        </level>
      </levels>
      <selections count="1">
        <selection n="[Base de donnees].[SITE / SOCIET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ase de donnees].[SITE / SOCIETE].[SITE / SOCIETE]" count="1"/>
      </x15:slicerCacheHideItemsWithNoData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AMILLE" xr10:uid="{EA5678FE-D866-43AD-87AB-5B154B7CEC09}" sourceName="[Base de donnees].[FAMILLE]">
  <pivotTables>
    <pivotTable tabId="68" name="Tableau croisé dynamique4"/>
  </pivotTables>
  <data>
    <olap pivotCacheId="870939120">
      <levels count="2">
        <level uniqueName="[Base de donnees].[FAMILLE].[(All)]" sourceCaption="(All)" count="0"/>
        <level uniqueName="[Base de donnees].[FAMILLE].[FAMILLE]" sourceCaption="FAMILLE" count="4">
          <ranges>
            <range startItem="0">
              <i n="[Base de donnees].[FAMILLE].&amp;[Famille 1]" c="Famille 1"/>
              <i n="[Base de donnees].[FAMILLE].&amp;[Famille 2]" c="Famille 2"/>
              <i n="[Base de donnees].[FAMILLE].&amp;[Famille 3]" c="Famille 3"/>
              <i n="[Base de donnees].[FAMILLE].&amp;" c="(vide)" nd="1"/>
            </range>
          </ranges>
        </level>
      </levels>
      <selections count="1">
        <selection n="[Base de donnees].[FAM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ase de donnees].[FAMILLE].[FAMILLE]" count="1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ITE / SOCIETE" xr10:uid="{4A08753B-4DAC-4A8D-A49B-8DED9F81238E}" cache="Segment_SITE___SOCIETE" caption="SITE / SOCIETE" level="1" style="SlicerStyleLight4" rowHeight="241300"/>
  <slicer name="SITE / SOCIETE 1" xr10:uid="{D8583AAE-121E-4CB4-AC77-C4E731D7DF0F}" cache="Segment_SITE___SOCIETE1" caption="SITE / SOCIETE" level="1" rowHeight="241300"/>
  <slicer name="SITE / SOCIETE 2" xr10:uid="{24633121-B2D6-401A-A947-ADA013078A93}" cache="Segment_SITE___SOCIETE2" caption="SITE / SOCIETE" level="1" rowHeight="241300"/>
  <slicer name="FAMILLE" xr10:uid="{45DC3BEC-A829-40E9-B8B1-FD29FFD345C3}" cache="Segment_FAMILLE" caption="FAMILLE" level="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0C033B2-C5EE-4A25-A036-9736A2EE39B0}" name="Tableau6" displayName="Tableau6" ref="A1:J4668" totalsRowShown="0" headerRowDxfId="24" dataDxfId="23">
  <autoFilter ref="A1:J4668" xr:uid="{3D1325DC-7966-40D3-85F9-BE487C826A87}"/>
  <tableColumns count="10">
    <tableColumn id="1" xr3:uid="{69DB50C6-67FB-4A43-BA34-4A64B9D0A355}" name="SITE / SOCIETE " dataDxfId="22"/>
    <tableColumn id="2" xr3:uid="{2E8DC190-CDAB-4288-89C9-3471C600D5B3}" name="COMPTE COMPTABLE" dataDxfId="21"/>
    <tableColumn id="3" xr3:uid="{4899FA9D-AEF2-4E0D-8770-B4DCC1434F9F}" name="DETAiL COMPTE" dataDxfId="20"/>
    <tableColumn id="4" xr3:uid="{9357A370-BBB0-4869-A5EF-79FCC6EE2B6E}" name="Date" dataDxfId="19"/>
    <tableColumn id="6" xr3:uid="{26B91CCD-E027-4AB8-AC1C-62D45BB2E26A}" name="Libellé" dataDxfId="18"/>
    <tableColumn id="18" xr3:uid="{5713CC75-94EF-446A-9887-0C17A4C55488}" name="MONTANT HT" dataDxfId="17"/>
    <tableColumn id="19" xr3:uid="{9F984E65-B5AB-4ADB-866A-9B88E24168AA}" name="FOURNISSEUR" dataDxfId="16"/>
    <tableColumn id="20" xr3:uid="{E00E476E-021B-4A35-9FA2-81D2F42374C9}" name="FAMILLE" dataDxfId="15"/>
    <tableColumn id="21" xr3:uid="{B57991B2-6AFD-4E04-98FB-BFD82B52E90E}" name="SOUS-FAMILLE" dataDxfId="14"/>
    <tableColumn id="25" xr3:uid="{3E1FBB5C-AE00-41FF-BCA6-35E6568BAD71}" name="ANNEE" dataDxfId="13"/>
  </tableColumns>
  <tableStyleInfo name="TableStyleDark10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F6D7-DF41-4D4E-9CA5-5029504CF790}">
  <dimension ref="A1:P38"/>
  <sheetViews>
    <sheetView showGridLines="0" workbookViewId="0">
      <selection activeCell="O5" sqref="O5"/>
    </sheetView>
  </sheetViews>
  <sheetFormatPr baseColWidth="10" defaultRowHeight="14.25" x14ac:dyDescent="0.2"/>
  <cols>
    <col min="1" max="16384" width="11.42578125" style="52"/>
  </cols>
  <sheetData>
    <row r="1" spans="1:16" s="56" customFormat="1" ht="33" x14ac:dyDescent="0.45">
      <c r="A1" s="56" t="s">
        <v>290</v>
      </c>
    </row>
    <row r="2" spans="1:16" x14ac:dyDescent="0.2">
      <c r="A2" s="51"/>
    </row>
    <row r="3" spans="1:16" x14ac:dyDescent="0.2">
      <c r="A3" s="51" t="s">
        <v>288</v>
      </c>
    </row>
    <row r="5" spans="1:16" ht="328.5" customHeight="1" x14ac:dyDescent="0.2">
      <c r="A5" s="93" t="s">
        <v>291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53"/>
      <c r="O5" s="53"/>
      <c r="P5" s="53"/>
    </row>
    <row r="6" spans="1:16" ht="141" customHeight="1" x14ac:dyDescent="0.2">
      <c r="A6" s="93" t="s">
        <v>292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53"/>
      <c r="O6" s="53"/>
      <c r="P6" s="53"/>
    </row>
    <row r="7" spans="1:16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37" spans="3:5" x14ac:dyDescent="0.2">
      <c r="C37" s="54"/>
      <c r="E37" s="55"/>
    </row>
    <row r="38" spans="3:5" x14ac:dyDescent="0.2">
      <c r="C38" s="54"/>
      <c r="E38" s="55"/>
    </row>
  </sheetData>
  <mergeCells count="2">
    <mergeCell ref="A5:M5"/>
    <mergeCell ref="A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24AB-B6E1-4825-AAC7-40A9DDA29C0A}">
  <dimension ref="A1:D57"/>
  <sheetViews>
    <sheetView showGridLines="0" topLeftCell="A20" workbookViewId="0">
      <selection activeCell="H39" sqref="H39"/>
    </sheetView>
  </sheetViews>
  <sheetFormatPr baseColWidth="10" defaultRowHeight="15" x14ac:dyDescent="0.25"/>
  <cols>
    <col min="1" max="1" width="29.140625" customWidth="1"/>
    <col min="2" max="2" width="21" bestFit="1" customWidth="1"/>
    <col min="3" max="3" width="23.85546875" bestFit="1" customWidth="1"/>
    <col min="4" max="4" width="11.5703125" bestFit="1" customWidth="1"/>
    <col min="5" max="5" width="12.5703125" bestFit="1" customWidth="1"/>
    <col min="6" max="6" width="10.42578125" customWidth="1"/>
  </cols>
  <sheetData>
    <row r="1" spans="1:1" s="11" customFormat="1" ht="31.5" x14ac:dyDescent="0.5">
      <c r="A1" s="10" t="s">
        <v>278</v>
      </c>
    </row>
    <row r="35" spans="2:4" x14ac:dyDescent="0.25">
      <c r="B35" s="1" t="s">
        <v>41</v>
      </c>
      <c r="C35" s="1" t="s">
        <v>272</v>
      </c>
    </row>
    <row r="36" spans="2:4" x14ac:dyDescent="0.25">
      <c r="B36" s="1" t="s">
        <v>8</v>
      </c>
      <c r="C36">
        <v>2023</v>
      </c>
      <c r="D36">
        <v>2024</v>
      </c>
    </row>
    <row r="37" spans="2:4" x14ac:dyDescent="0.25">
      <c r="B37" s="2" t="s">
        <v>255</v>
      </c>
      <c r="C37" s="9">
        <v>12304.529999999999</v>
      </c>
      <c r="D37" s="9">
        <v>18566.62</v>
      </c>
    </row>
    <row r="38" spans="2:4" x14ac:dyDescent="0.25">
      <c r="B38" s="2" t="s">
        <v>256</v>
      </c>
      <c r="C38" s="9">
        <v>8956.0499999999993</v>
      </c>
      <c r="D38" s="9">
        <v>18327.64</v>
      </c>
    </row>
    <row r="39" spans="2:4" x14ac:dyDescent="0.25">
      <c r="B39" s="2" t="s">
        <v>260</v>
      </c>
      <c r="C39" s="9">
        <v>15453.439999999999</v>
      </c>
      <c r="D39" s="9">
        <v>8307.57</v>
      </c>
    </row>
    <row r="40" spans="2:4" x14ac:dyDescent="0.25">
      <c r="B40" s="2" t="s">
        <v>267</v>
      </c>
      <c r="C40" s="9">
        <v>8827.11</v>
      </c>
      <c r="D40" s="9">
        <v>8092.5</v>
      </c>
    </row>
    <row r="41" spans="2:4" x14ac:dyDescent="0.25">
      <c r="B41" s="2" t="s">
        <v>252</v>
      </c>
      <c r="C41" s="9">
        <v>6333.86</v>
      </c>
      <c r="D41" s="9">
        <v>10232.4</v>
      </c>
    </row>
    <row r="42" spans="2:4" x14ac:dyDescent="0.25">
      <c r="B42" s="2" t="s">
        <v>264</v>
      </c>
      <c r="C42" s="9">
        <v>4467.99</v>
      </c>
      <c r="D42" s="9">
        <v>11897.119999999999</v>
      </c>
    </row>
    <row r="43" spans="2:4" x14ac:dyDescent="0.25">
      <c r="B43" s="2" t="s">
        <v>259</v>
      </c>
      <c r="C43" s="9">
        <v>9531.6899999999987</v>
      </c>
      <c r="D43" s="9">
        <v>6461.34</v>
      </c>
    </row>
    <row r="44" spans="2:4" x14ac:dyDescent="0.25">
      <c r="B44" s="2" t="s">
        <v>266</v>
      </c>
      <c r="C44" s="9">
        <v>7340.7800000000007</v>
      </c>
      <c r="D44" s="9">
        <v>6890.33</v>
      </c>
    </row>
    <row r="45" spans="2:4" x14ac:dyDescent="0.25">
      <c r="B45" s="2" t="s">
        <v>254</v>
      </c>
      <c r="C45" s="9">
        <v>9675.5399999999991</v>
      </c>
      <c r="D45" s="9">
        <v>3706.17</v>
      </c>
    </row>
    <row r="46" spans="2:4" x14ac:dyDescent="0.25">
      <c r="B46" s="2" t="s">
        <v>261</v>
      </c>
      <c r="C46" s="9">
        <v>6653.55</v>
      </c>
      <c r="D46" s="9">
        <v>5375.0399999999991</v>
      </c>
    </row>
    <row r="47" spans="2:4" x14ac:dyDescent="0.25">
      <c r="B47" s="2" t="s">
        <v>257</v>
      </c>
      <c r="C47" s="9">
        <v>9513.75</v>
      </c>
      <c r="D47" s="9">
        <v>2329.75</v>
      </c>
    </row>
    <row r="48" spans="2:4" x14ac:dyDescent="0.25">
      <c r="B48" s="2" t="s">
        <v>263</v>
      </c>
      <c r="C48" s="9">
        <v>4837.1899999999996</v>
      </c>
      <c r="D48" s="9">
        <v>6737.53</v>
      </c>
    </row>
    <row r="49" spans="2:4" x14ac:dyDescent="0.25">
      <c r="B49" s="2" t="s">
        <v>269</v>
      </c>
      <c r="C49" s="9">
        <v>649.26</v>
      </c>
      <c r="D49" s="9">
        <v>7828.7800000000007</v>
      </c>
    </row>
    <row r="50" spans="2:4" x14ac:dyDescent="0.25">
      <c r="B50" s="2" t="s">
        <v>258</v>
      </c>
      <c r="C50" s="9">
        <v>7244.119999999999</v>
      </c>
      <c r="D50" s="9">
        <v>830.95</v>
      </c>
    </row>
    <row r="51" spans="2:4" x14ac:dyDescent="0.25">
      <c r="B51" s="2" t="s">
        <v>253</v>
      </c>
      <c r="C51" s="9"/>
      <c r="D51" s="9">
        <v>6822.43</v>
      </c>
    </row>
    <row r="52" spans="2:4" x14ac:dyDescent="0.25">
      <c r="B52" s="2" t="s">
        <v>271</v>
      </c>
      <c r="C52" s="9">
        <v>4857.8</v>
      </c>
      <c r="D52" s="9">
        <v>1652.21</v>
      </c>
    </row>
    <row r="53" spans="2:4" x14ac:dyDescent="0.25">
      <c r="B53" s="2" t="s">
        <v>262</v>
      </c>
      <c r="C53" s="9">
        <v>2819.5</v>
      </c>
      <c r="D53" s="9">
        <v>3651.19</v>
      </c>
    </row>
    <row r="54" spans="2:4" x14ac:dyDescent="0.25">
      <c r="B54" s="2" t="s">
        <v>270</v>
      </c>
      <c r="C54" s="9">
        <v>3493.27</v>
      </c>
      <c r="D54" s="9">
        <v>1713.05</v>
      </c>
    </row>
    <row r="55" spans="2:4" x14ac:dyDescent="0.25">
      <c r="B55" s="2" t="s">
        <v>268</v>
      </c>
      <c r="C55" s="9"/>
      <c r="D55" s="9">
        <v>4777.0599999999995</v>
      </c>
    </row>
    <row r="56" spans="2:4" x14ac:dyDescent="0.25">
      <c r="B56" s="2" t="s">
        <v>265</v>
      </c>
      <c r="C56" s="9">
        <v>2980.68</v>
      </c>
      <c r="D56" s="9">
        <v>1019.74</v>
      </c>
    </row>
    <row r="57" spans="2:4" x14ac:dyDescent="0.25">
      <c r="B57" s="2" t="s">
        <v>7</v>
      </c>
      <c r="C57" s="9">
        <v>125940.11000000004</v>
      </c>
      <c r="D57" s="9">
        <v>135219.42000000001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DAFE-D95F-4FFB-ADD9-2B730D895904}">
  <sheetPr>
    <tabColor theme="0"/>
  </sheetPr>
  <dimension ref="A1:J4364"/>
  <sheetViews>
    <sheetView topLeftCell="A19" zoomScale="145" zoomScaleNormal="145" workbookViewId="0">
      <selection activeCell="C10" sqref="C10"/>
    </sheetView>
  </sheetViews>
  <sheetFormatPr baseColWidth="10" defaultColWidth="11.42578125" defaultRowHeight="11.25" x14ac:dyDescent="0.2"/>
  <cols>
    <col min="1" max="2" width="11.42578125" style="3"/>
    <col min="3" max="3" width="31.7109375" style="3" bestFit="1" customWidth="1"/>
    <col min="4" max="4" width="11.42578125" style="7"/>
    <col min="5" max="5" width="43.28515625" style="3" customWidth="1"/>
    <col min="6" max="6" width="11.85546875" style="4" bestFit="1" customWidth="1"/>
    <col min="7" max="7" width="30.42578125" style="3" bestFit="1" customWidth="1"/>
    <col min="8" max="8" width="35.28515625" style="3" customWidth="1"/>
    <col min="9" max="9" width="31.42578125" style="3" customWidth="1"/>
    <col min="10" max="16384" width="11.42578125" style="3"/>
  </cols>
  <sheetData>
    <row r="1" spans="1:10" x14ac:dyDescent="0.2">
      <c r="A1" s="3" t="s">
        <v>39</v>
      </c>
      <c r="B1" s="3" t="s">
        <v>40</v>
      </c>
      <c r="C1" s="3" t="s">
        <v>249</v>
      </c>
      <c r="D1" s="7" t="s">
        <v>2</v>
      </c>
      <c r="E1" s="3" t="s">
        <v>3</v>
      </c>
      <c r="F1" s="4" t="s">
        <v>41</v>
      </c>
      <c r="G1" s="3" t="s">
        <v>38</v>
      </c>
      <c r="H1" s="3" t="s">
        <v>4</v>
      </c>
      <c r="I1" s="3" t="s">
        <v>5</v>
      </c>
      <c r="J1" s="3" t="s">
        <v>6</v>
      </c>
    </row>
    <row r="2" spans="1:10" x14ac:dyDescent="0.2">
      <c r="A2" s="3" t="s">
        <v>42</v>
      </c>
      <c r="B2" s="3" t="s">
        <v>43</v>
      </c>
      <c r="C2" s="3" t="s">
        <v>44</v>
      </c>
      <c r="D2" s="7" t="s">
        <v>45</v>
      </c>
      <c r="E2" s="3" t="s">
        <v>46</v>
      </c>
      <c r="F2" s="4">
        <v>3575.94</v>
      </c>
      <c r="G2" s="3" t="s">
        <v>252</v>
      </c>
      <c r="H2" s="3" t="s">
        <v>47</v>
      </c>
      <c r="I2" s="3" t="s">
        <v>48</v>
      </c>
      <c r="J2" s="3">
        <v>2024</v>
      </c>
    </row>
    <row r="3" spans="1:10" x14ac:dyDescent="0.2">
      <c r="A3" s="3" t="s">
        <v>42</v>
      </c>
      <c r="B3" s="3" t="s">
        <v>49</v>
      </c>
      <c r="C3" s="3" t="s">
        <v>50</v>
      </c>
      <c r="D3" s="7" t="s">
        <v>51</v>
      </c>
      <c r="E3" s="3" t="s">
        <v>52</v>
      </c>
      <c r="F3" s="4">
        <v>412.79</v>
      </c>
      <c r="G3" s="3" t="s">
        <v>252</v>
      </c>
      <c r="H3" s="3" t="s">
        <v>53</v>
      </c>
      <c r="I3" s="3" t="s">
        <v>54</v>
      </c>
      <c r="J3" s="3">
        <v>2024</v>
      </c>
    </row>
    <row r="4" spans="1:10" x14ac:dyDescent="0.2">
      <c r="A4" s="3" t="s">
        <v>55</v>
      </c>
      <c r="B4" s="3" t="s">
        <v>56</v>
      </c>
      <c r="C4" s="3" t="s">
        <v>57</v>
      </c>
      <c r="D4" s="7" t="s">
        <v>58</v>
      </c>
      <c r="E4" s="3" t="s">
        <v>52</v>
      </c>
      <c r="F4" s="4">
        <v>1748.02</v>
      </c>
      <c r="G4" s="3" t="s">
        <v>253</v>
      </c>
      <c r="H4" s="3" t="s">
        <v>59</v>
      </c>
      <c r="I4" s="3" t="s">
        <v>48</v>
      </c>
      <c r="J4" s="3">
        <v>2024</v>
      </c>
    </row>
    <row r="5" spans="1:10" x14ac:dyDescent="0.2">
      <c r="A5" s="3" t="s">
        <v>42</v>
      </c>
      <c r="B5" s="3" t="s">
        <v>60</v>
      </c>
      <c r="C5" s="3" t="s">
        <v>44</v>
      </c>
      <c r="D5" s="7">
        <v>45299</v>
      </c>
      <c r="E5" s="3" t="s">
        <v>46</v>
      </c>
      <c r="F5" s="4">
        <v>1528.28</v>
      </c>
      <c r="G5" s="3" t="s">
        <v>254</v>
      </c>
      <c r="H5" s="3" t="s">
        <v>53</v>
      </c>
      <c r="I5" s="3" t="s">
        <v>48</v>
      </c>
      <c r="J5" s="3">
        <v>2024</v>
      </c>
    </row>
    <row r="6" spans="1:10" x14ac:dyDescent="0.2">
      <c r="A6" s="3" t="s">
        <v>42</v>
      </c>
      <c r="B6" s="3" t="s">
        <v>61</v>
      </c>
      <c r="C6" s="3" t="s">
        <v>62</v>
      </c>
      <c r="D6" s="7">
        <v>45415</v>
      </c>
      <c r="E6" s="3" t="s">
        <v>63</v>
      </c>
      <c r="F6" s="4">
        <v>4716.01</v>
      </c>
      <c r="G6" s="3" t="s">
        <v>255</v>
      </c>
      <c r="H6" s="3" t="s">
        <v>53</v>
      </c>
      <c r="I6" s="3" t="s">
        <v>48</v>
      </c>
      <c r="J6" s="3">
        <v>2024</v>
      </c>
    </row>
    <row r="7" spans="1:10" x14ac:dyDescent="0.2">
      <c r="A7" s="3" t="s">
        <v>55</v>
      </c>
      <c r="B7" s="3" t="s">
        <v>64</v>
      </c>
      <c r="C7" s="3" t="s">
        <v>65</v>
      </c>
      <c r="D7" s="7" t="s">
        <v>66</v>
      </c>
      <c r="E7" s="3" t="s">
        <v>46</v>
      </c>
      <c r="F7" s="4">
        <v>603.16</v>
      </c>
      <c r="G7" s="3" t="s">
        <v>256</v>
      </c>
      <c r="H7" s="3" t="s">
        <v>53</v>
      </c>
      <c r="I7" s="3" t="s">
        <v>67</v>
      </c>
      <c r="J7" s="3">
        <v>2023</v>
      </c>
    </row>
    <row r="8" spans="1:10" x14ac:dyDescent="0.2">
      <c r="A8" s="3" t="s">
        <v>55</v>
      </c>
      <c r="B8" s="3" t="s">
        <v>68</v>
      </c>
      <c r="C8" s="3" t="s">
        <v>69</v>
      </c>
      <c r="D8" s="7" t="s">
        <v>70</v>
      </c>
      <c r="E8" s="3" t="s">
        <v>46</v>
      </c>
      <c r="F8" s="4">
        <v>4676.26</v>
      </c>
      <c r="G8" s="3" t="s">
        <v>256</v>
      </c>
      <c r="H8" s="3" t="s">
        <v>59</v>
      </c>
      <c r="I8" s="3" t="s">
        <v>67</v>
      </c>
      <c r="J8" s="3">
        <v>2024</v>
      </c>
    </row>
    <row r="9" spans="1:10" x14ac:dyDescent="0.2">
      <c r="A9" s="3" t="s">
        <v>71</v>
      </c>
      <c r="B9" s="3" t="s">
        <v>72</v>
      </c>
      <c r="C9" s="3" t="s">
        <v>73</v>
      </c>
      <c r="D9" s="7">
        <v>45177</v>
      </c>
      <c r="E9" s="3" t="s">
        <v>52</v>
      </c>
      <c r="F9" s="4">
        <v>4534.24</v>
      </c>
      <c r="G9" s="3" t="s">
        <v>257</v>
      </c>
      <c r="H9" s="3" t="s">
        <v>59</v>
      </c>
      <c r="I9" s="3" t="s">
        <v>48</v>
      </c>
      <c r="J9" s="3">
        <v>2023</v>
      </c>
    </row>
    <row r="10" spans="1:10" x14ac:dyDescent="0.2">
      <c r="A10" s="3" t="s">
        <v>55</v>
      </c>
      <c r="B10" s="3" t="s">
        <v>74</v>
      </c>
      <c r="C10" s="3" t="s">
        <v>69</v>
      </c>
      <c r="D10" s="7">
        <v>45603</v>
      </c>
      <c r="E10" s="3" t="s">
        <v>46</v>
      </c>
      <c r="F10" s="4">
        <v>1941.38</v>
      </c>
      <c r="G10" s="3" t="s">
        <v>256</v>
      </c>
      <c r="H10" s="3" t="s">
        <v>47</v>
      </c>
      <c r="I10" s="3" t="s">
        <v>54</v>
      </c>
      <c r="J10" s="3">
        <v>2024</v>
      </c>
    </row>
    <row r="11" spans="1:10" x14ac:dyDescent="0.2">
      <c r="A11" s="3" t="s">
        <v>42</v>
      </c>
      <c r="B11" s="3" t="s">
        <v>75</v>
      </c>
      <c r="C11" s="3" t="s">
        <v>76</v>
      </c>
      <c r="D11" s="7">
        <v>45180</v>
      </c>
      <c r="E11" s="3" t="s">
        <v>52</v>
      </c>
      <c r="F11" s="4">
        <v>2767.97</v>
      </c>
      <c r="G11" s="3" t="s">
        <v>258</v>
      </c>
      <c r="H11" s="3" t="s">
        <v>59</v>
      </c>
      <c r="I11" s="3" t="s">
        <v>67</v>
      </c>
      <c r="J11" s="3">
        <v>2023</v>
      </c>
    </row>
    <row r="12" spans="1:10" x14ac:dyDescent="0.2">
      <c r="A12" s="3" t="s">
        <v>42</v>
      </c>
      <c r="B12" s="3" t="s">
        <v>77</v>
      </c>
      <c r="C12" s="3" t="s">
        <v>78</v>
      </c>
      <c r="D12" s="7" t="s">
        <v>79</v>
      </c>
      <c r="E12" s="3" t="s">
        <v>52</v>
      </c>
      <c r="F12" s="4">
        <v>4756.75</v>
      </c>
      <c r="G12" s="3" t="s">
        <v>255</v>
      </c>
      <c r="H12" s="3" t="s">
        <v>59</v>
      </c>
      <c r="I12" s="3" t="s">
        <v>48</v>
      </c>
      <c r="J12" s="3">
        <v>2024</v>
      </c>
    </row>
    <row r="13" spans="1:10" x14ac:dyDescent="0.2">
      <c r="A13" s="3" t="s">
        <v>55</v>
      </c>
      <c r="B13" s="3" t="s">
        <v>80</v>
      </c>
      <c r="C13" s="3" t="s">
        <v>81</v>
      </c>
      <c r="D13" s="7">
        <v>45638</v>
      </c>
      <c r="E13" s="3" t="s">
        <v>52</v>
      </c>
      <c r="F13" s="4">
        <v>2544.33</v>
      </c>
      <c r="G13" s="3" t="s">
        <v>252</v>
      </c>
      <c r="H13" s="3" t="s">
        <v>59</v>
      </c>
      <c r="I13" s="3" t="s">
        <v>48</v>
      </c>
      <c r="J13" s="3">
        <v>2024</v>
      </c>
    </row>
    <row r="14" spans="1:10" x14ac:dyDescent="0.2">
      <c r="A14" s="3" t="s">
        <v>42</v>
      </c>
      <c r="B14" s="3" t="s">
        <v>82</v>
      </c>
      <c r="C14" s="3" t="s">
        <v>83</v>
      </c>
      <c r="D14" s="7" t="s">
        <v>84</v>
      </c>
      <c r="E14" s="3" t="s">
        <v>63</v>
      </c>
      <c r="F14" s="4">
        <v>2246.11</v>
      </c>
      <c r="G14" s="3" t="s">
        <v>256</v>
      </c>
      <c r="H14" s="3" t="s">
        <v>53</v>
      </c>
      <c r="I14" s="3" t="s">
        <v>67</v>
      </c>
      <c r="J14" s="3">
        <v>2024</v>
      </c>
    </row>
    <row r="15" spans="1:10" x14ac:dyDescent="0.2">
      <c r="A15" s="3" t="s">
        <v>71</v>
      </c>
      <c r="B15" s="3" t="s">
        <v>85</v>
      </c>
      <c r="C15" s="3" t="s">
        <v>78</v>
      </c>
      <c r="D15" s="7" t="s">
        <v>86</v>
      </c>
      <c r="E15" s="3" t="s">
        <v>63</v>
      </c>
      <c r="F15" s="4">
        <v>3228.98</v>
      </c>
      <c r="G15" s="3" t="s">
        <v>259</v>
      </c>
      <c r="H15" s="3" t="s">
        <v>59</v>
      </c>
      <c r="I15" s="3" t="s">
        <v>48</v>
      </c>
      <c r="J15" s="3">
        <v>2023</v>
      </c>
    </row>
    <row r="16" spans="1:10" x14ac:dyDescent="0.2">
      <c r="A16" s="3" t="s">
        <v>42</v>
      </c>
      <c r="B16" s="3" t="s">
        <v>87</v>
      </c>
      <c r="C16" s="3" t="s">
        <v>88</v>
      </c>
      <c r="D16" s="7">
        <v>45447</v>
      </c>
      <c r="E16" s="3" t="s">
        <v>46</v>
      </c>
      <c r="F16" s="4">
        <v>1796.9</v>
      </c>
      <c r="G16" s="3" t="s">
        <v>252</v>
      </c>
      <c r="H16" s="3" t="s">
        <v>47</v>
      </c>
      <c r="I16" s="3" t="s">
        <v>54</v>
      </c>
      <c r="J16" s="3">
        <v>2024</v>
      </c>
    </row>
    <row r="17" spans="1:10" x14ac:dyDescent="0.2">
      <c r="A17" s="3" t="s">
        <v>55</v>
      </c>
      <c r="B17" s="3" t="s">
        <v>89</v>
      </c>
      <c r="C17" s="3" t="s">
        <v>90</v>
      </c>
      <c r="D17" s="7">
        <v>45027</v>
      </c>
      <c r="E17" s="3" t="s">
        <v>52</v>
      </c>
      <c r="F17" s="4">
        <v>1685.17</v>
      </c>
      <c r="G17" s="3" t="s">
        <v>257</v>
      </c>
      <c r="H17" s="3" t="s">
        <v>47</v>
      </c>
      <c r="I17" s="3" t="s">
        <v>48</v>
      </c>
      <c r="J17" s="3">
        <v>2023</v>
      </c>
    </row>
    <row r="18" spans="1:10" x14ac:dyDescent="0.2">
      <c r="A18" s="3" t="s">
        <v>71</v>
      </c>
      <c r="B18" s="3" t="s">
        <v>91</v>
      </c>
      <c r="C18" s="3" t="s">
        <v>83</v>
      </c>
      <c r="D18" s="7">
        <v>45507</v>
      </c>
      <c r="E18" s="3" t="s">
        <v>63</v>
      </c>
      <c r="F18" s="4">
        <v>1440.07</v>
      </c>
      <c r="G18" s="3" t="s">
        <v>255</v>
      </c>
      <c r="H18" s="3" t="s">
        <v>59</v>
      </c>
      <c r="I18" s="3" t="s">
        <v>48</v>
      </c>
      <c r="J18" s="3">
        <v>2024</v>
      </c>
    </row>
    <row r="19" spans="1:10" x14ac:dyDescent="0.2">
      <c r="A19" s="3" t="s">
        <v>71</v>
      </c>
      <c r="B19" s="3" t="s">
        <v>92</v>
      </c>
      <c r="C19" s="3" t="s">
        <v>93</v>
      </c>
      <c r="D19" s="7" t="s">
        <v>94</v>
      </c>
      <c r="E19" s="3" t="s">
        <v>63</v>
      </c>
      <c r="F19" s="4">
        <v>2329.75</v>
      </c>
      <c r="G19" s="3" t="s">
        <v>257</v>
      </c>
      <c r="H19" s="3" t="s">
        <v>53</v>
      </c>
      <c r="I19" s="3" t="s">
        <v>54</v>
      </c>
      <c r="J19" s="3">
        <v>2024</v>
      </c>
    </row>
    <row r="20" spans="1:10" x14ac:dyDescent="0.2">
      <c r="A20" s="3" t="s">
        <v>55</v>
      </c>
      <c r="B20" s="3" t="s">
        <v>95</v>
      </c>
      <c r="C20" s="3" t="s">
        <v>96</v>
      </c>
      <c r="D20" s="7" t="s">
        <v>97</v>
      </c>
      <c r="E20" s="3" t="s">
        <v>52</v>
      </c>
      <c r="F20" s="4">
        <v>4233.4399999999996</v>
      </c>
      <c r="G20" s="3" t="s">
        <v>260</v>
      </c>
      <c r="H20" s="3" t="s">
        <v>59</v>
      </c>
      <c r="I20" s="3" t="s">
        <v>54</v>
      </c>
      <c r="J20" s="3">
        <v>2023</v>
      </c>
    </row>
    <row r="21" spans="1:10" x14ac:dyDescent="0.2">
      <c r="A21" s="3" t="s">
        <v>71</v>
      </c>
      <c r="B21" s="3" t="s">
        <v>98</v>
      </c>
      <c r="C21" s="3" t="s">
        <v>99</v>
      </c>
      <c r="D21" s="7" t="s">
        <v>100</v>
      </c>
      <c r="E21" s="3" t="s">
        <v>52</v>
      </c>
      <c r="F21" s="4">
        <v>4995.1099999999997</v>
      </c>
      <c r="G21" s="3" t="s">
        <v>254</v>
      </c>
      <c r="H21" s="3" t="s">
        <v>59</v>
      </c>
      <c r="I21" s="3" t="s">
        <v>54</v>
      </c>
      <c r="J21" s="3">
        <v>2023</v>
      </c>
    </row>
    <row r="22" spans="1:10" x14ac:dyDescent="0.2">
      <c r="A22" s="3" t="s">
        <v>71</v>
      </c>
      <c r="B22" s="3" t="s">
        <v>101</v>
      </c>
      <c r="C22" s="3" t="s">
        <v>102</v>
      </c>
      <c r="D22" s="7" t="s">
        <v>103</v>
      </c>
      <c r="E22" s="3" t="s">
        <v>46</v>
      </c>
      <c r="F22" s="4">
        <v>927.04</v>
      </c>
      <c r="G22" s="3" t="s">
        <v>261</v>
      </c>
      <c r="H22" s="3" t="s">
        <v>47</v>
      </c>
      <c r="I22" s="3" t="s">
        <v>48</v>
      </c>
      <c r="J22" s="3">
        <v>2023</v>
      </c>
    </row>
    <row r="23" spans="1:10" x14ac:dyDescent="0.2">
      <c r="A23" s="3" t="s">
        <v>71</v>
      </c>
      <c r="B23" s="3" t="s">
        <v>104</v>
      </c>
      <c r="C23" s="3" t="s">
        <v>105</v>
      </c>
      <c r="D23" s="7" t="s">
        <v>106</v>
      </c>
      <c r="E23" s="3" t="s">
        <v>63</v>
      </c>
      <c r="F23" s="4">
        <v>1615.2</v>
      </c>
      <c r="G23" s="3" t="s">
        <v>253</v>
      </c>
      <c r="H23" s="3" t="s">
        <v>47</v>
      </c>
      <c r="I23" s="3" t="s">
        <v>54</v>
      </c>
      <c r="J23" s="3">
        <v>2024</v>
      </c>
    </row>
    <row r="24" spans="1:10" x14ac:dyDescent="0.2">
      <c r="A24" s="3" t="s">
        <v>42</v>
      </c>
      <c r="B24" s="3" t="s">
        <v>107</v>
      </c>
      <c r="C24" s="3" t="s">
        <v>108</v>
      </c>
      <c r="D24" s="7">
        <v>45512</v>
      </c>
      <c r="E24" s="3" t="s">
        <v>46</v>
      </c>
      <c r="F24" s="4">
        <v>2216.96</v>
      </c>
      <c r="G24" s="3" t="s">
        <v>260</v>
      </c>
      <c r="H24" s="3" t="s">
        <v>53</v>
      </c>
      <c r="I24" s="3" t="s">
        <v>54</v>
      </c>
      <c r="J24" s="3">
        <v>2024</v>
      </c>
    </row>
    <row r="25" spans="1:10" x14ac:dyDescent="0.2">
      <c r="A25" s="3" t="s">
        <v>55</v>
      </c>
      <c r="B25" s="3" t="s">
        <v>109</v>
      </c>
      <c r="C25" s="3" t="s">
        <v>110</v>
      </c>
      <c r="D25" s="7">
        <v>44989</v>
      </c>
      <c r="E25" s="3" t="s">
        <v>46</v>
      </c>
      <c r="F25" s="4">
        <v>874.12</v>
      </c>
      <c r="G25" s="3" t="s">
        <v>261</v>
      </c>
      <c r="H25" s="3" t="s">
        <v>47</v>
      </c>
      <c r="I25" s="3" t="s">
        <v>48</v>
      </c>
      <c r="J25" s="3">
        <v>2023</v>
      </c>
    </row>
    <row r="26" spans="1:10" x14ac:dyDescent="0.2">
      <c r="A26" s="3" t="s">
        <v>55</v>
      </c>
      <c r="B26" s="3" t="s">
        <v>111</v>
      </c>
      <c r="C26" s="3" t="s">
        <v>83</v>
      </c>
      <c r="D26" s="7">
        <v>45607</v>
      </c>
      <c r="E26" s="3" t="s">
        <v>63</v>
      </c>
      <c r="F26" s="4">
        <v>1031.17</v>
      </c>
      <c r="G26" s="3" t="s">
        <v>262</v>
      </c>
      <c r="H26" s="3" t="s">
        <v>53</v>
      </c>
      <c r="I26" s="3" t="s">
        <v>48</v>
      </c>
      <c r="J26" s="3">
        <v>2024</v>
      </c>
    </row>
    <row r="27" spans="1:10" x14ac:dyDescent="0.2">
      <c r="A27" s="3" t="s">
        <v>71</v>
      </c>
      <c r="B27" s="3" t="s">
        <v>112</v>
      </c>
      <c r="C27" s="3" t="s">
        <v>105</v>
      </c>
      <c r="D27" s="7">
        <v>44966</v>
      </c>
      <c r="E27" s="3" t="s">
        <v>63</v>
      </c>
      <c r="F27" s="4">
        <v>458.48</v>
      </c>
      <c r="G27" s="3" t="s">
        <v>263</v>
      </c>
      <c r="H27" s="3" t="s">
        <v>59</v>
      </c>
      <c r="I27" s="3" t="s">
        <v>48</v>
      </c>
      <c r="J27" s="3">
        <v>2023</v>
      </c>
    </row>
    <row r="28" spans="1:10" x14ac:dyDescent="0.2">
      <c r="A28" s="3" t="s">
        <v>71</v>
      </c>
      <c r="B28" s="3" t="s">
        <v>113</v>
      </c>
      <c r="C28" s="3" t="s">
        <v>73</v>
      </c>
      <c r="D28" s="7" t="s">
        <v>114</v>
      </c>
      <c r="E28" s="3" t="s">
        <v>46</v>
      </c>
      <c r="F28" s="4">
        <v>781.53</v>
      </c>
      <c r="G28" s="3" t="s">
        <v>252</v>
      </c>
      <c r="H28" s="3" t="s">
        <v>53</v>
      </c>
      <c r="I28" s="3" t="s">
        <v>54</v>
      </c>
      <c r="J28" s="3">
        <v>2023</v>
      </c>
    </row>
    <row r="29" spans="1:10" x14ac:dyDescent="0.2">
      <c r="A29" s="3" t="s">
        <v>71</v>
      </c>
      <c r="B29" s="3" t="s">
        <v>115</v>
      </c>
      <c r="C29" s="3" t="s">
        <v>116</v>
      </c>
      <c r="D29" s="7" t="s">
        <v>117</v>
      </c>
      <c r="E29" s="3" t="s">
        <v>52</v>
      </c>
      <c r="F29" s="4">
        <v>177.38</v>
      </c>
      <c r="G29" s="3" t="s">
        <v>256</v>
      </c>
      <c r="H29" s="3" t="s">
        <v>53</v>
      </c>
      <c r="I29" s="3" t="s">
        <v>54</v>
      </c>
      <c r="J29" s="3">
        <v>2023</v>
      </c>
    </row>
    <row r="30" spans="1:10" x14ac:dyDescent="0.2">
      <c r="A30" s="3" t="s">
        <v>42</v>
      </c>
      <c r="B30" s="3" t="s">
        <v>118</v>
      </c>
      <c r="C30" s="3" t="s">
        <v>119</v>
      </c>
      <c r="D30" s="7">
        <v>45509</v>
      </c>
      <c r="E30" s="3" t="s">
        <v>46</v>
      </c>
      <c r="F30" s="4">
        <v>4983.6099999999997</v>
      </c>
      <c r="G30" s="3" t="s">
        <v>264</v>
      </c>
      <c r="H30" s="3" t="s">
        <v>59</v>
      </c>
      <c r="I30" s="3" t="s">
        <v>67</v>
      </c>
      <c r="J30" s="3">
        <v>2024</v>
      </c>
    </row>
    <row r="31" spans="1:10" x14ac:dyDescent="0.2">
      <c r="A31" s="3" t="s">
        <v>71</v>
      </c>
      <c r="B31" s="3" t="s">
        <v>120</v>
      </c>
      <c r="C31" s="3" t="s">
        <v>121</v>
      </c>
      <c r="D31" s="7" t="s">
        <v>122</v>
      </c>
      <c r="E31" s="3" t="s">
        <v>46</v>
      </c>
      <c r="F31" s="4">
        <v>1019.74</v>
      </c>
      <c r="G31" s="3" t="s">
        <v>265</v>
      </c>
      <c r="H31" s="3" t="s">
        <v>53</v>
      </c>
      <c r="I31" s="3" t="s">
        <v>48</v>
      </c>
      <c r="J31" s="3">
        <v>2024</v>
      </c>
    </row>
    <row r="32" spans="1:10" x14ac:dyDescent="0.2">
      <c r="A32" s="3" t="s">
        <v>42</v>
      </c>
      <c r="B32" s="3" t="s">
        <v>123</v>
      </c>
      <c r="C32" s="3" t="s">
        <v>124</v>
      </c>
      <c r="D32" s="7" t="s">
        <v>125</v>
      </c>
      <c r="E32" s="3" t="s">
        <v>46</v>
      </c>
      <c r="F32" s="4">
        <v>1965.91</v>
      </c>
      <c r="G32" s="3" t="s">
        <v>266</v>
      </c>
      <c r="H32" s="3" t="s">
        <v>47</v>
      </c>
      <c r="I32" s="3" t="s">
        <v>67</v>
      </c>
      <c r="J32" s="3">
        <v>2023</v>
      </c>
    </row>
    <row r="33" spans="1:10" x14ac:dyDescent="0.2">
      <c r="A33" s="3" t="s">
        <v>42</v>
      </c>
      <c r="B33" s="3" t="s">
        <v>126</v>
      </c>
      <c r="C33" s="3" t="s">
        <v>127</v>
      </c>
      <c r="D33" s="7" t="s">
        <v>128</v>
      </c>
      <c r="E33" s="3" t="s">
        <v>63</v>
      </c>
      <c r="F33" s="4">
        <v>4123.75</v>
      </c>
      <c r="G33" s="3" t="s">
        <v>267</v>
      </c>
      <c r="H33" s="3" t="s">
        <v>59</v>
      </c>
      <c r="I33" s="3" t="s">
        <v>48</v>
      </c>
      <c r="J33" s="3">
        <v>2024</v>
      </c>
    </row>
    <row r="34" spans="1:10" x14ac:dyDescent="0.2">
      <c r="A34" s="3" t="s">
        <v>55</v>
      </c>
      <c r="B34" s="3" t="s">
        <v>129</v>
      </c>
      <c r="C34" s="3" t="s">
        <v>73</v>
      </c>
      <c r="D34" s="7" t="s">
        <v>130</v>
      </c>
      <c r="E34" s="3" t="s">
        <v>52</v>
      </c>
      <c r="F34" s="4">
        <v>3294.34</v>
      </c>
      <c r="G34" s="3" t="s">
        <v>257</v>
      </c>
      <c r="H34" s="3" t="s">
        <v>53</v>
      </c>
      <c r="I34" s="3" t="s">
        <v>67</v>
      </c>
      <c r="J34" s="3">
        <v>2023</v>
      </c>
    </row>
    <row r="35" spans="1:10" x14ac:dyDescent="0.2">
      <c r="A35" s="3" t="s">
        <v>55</v>
      </c>
      <c r="B35" s="3" t="s">
        <v>131</v>
      </c>
      <c r="C35" s="3" t="s">
        <v>69</v>
      </c>
      <c r="D35" s="7" t="s">
        <v>132</v>
      </c>
      <c r="E35" s="3" t="s">
        <v>63</v>
      </c>
      <c r="F35" s="4">
        <v>3750.83</v>
      </c>
      <c r="G35" s="3" t="s">
        <v>255</v>
      </c>
      <c r="H35" s="3" t="s">
        <v>53</v>
      </c>
      <c r="I35" s="3" t="s">
        <v>48</v>
      </c>
      <c r="J35" s="3">
        <v>2024</v>
      </c>
    </row>
    <row r="36" spans="1:10" x14ac:dyDescent="0.2">
      <c r="A36" s="3" t="s">
        <v>42</v>
      </c>
      <c r="B36" s="3" t="s">
        <v>133</v>
      </c>
      <c r="C36" s="3" t="s">
        <v>116</v>
      </c>
      <c r="D36" s="7" t="s">
        <v>134</v>
      </c>
      <c r="E36" s="3" t="s">
        <v>63</v>
      </c>
      <c r="F36" s="4">
        <v>357.22</v>
      </c>
      <c r="G36" s="3" t="s">
        <v>256</v>
      </c>
      <c r="H36" s="3" t="s">
        <v>53</v>
      </c>
      <c r="I36" s="3" t="s">
        <v>67</v>
      </c>
      <c r="J36" s="3">
        <v>2023</v>
      </c>
    </row>
    <row r="37" spans="1:10" x14ac:dyDescent="0.2">
      <c r="A37" s="3" t="s">
        <v>71</v>
      </c>
      <c r="B37" s="3" t="s">
        <v>135</v>
      </c>
      <c r="C37" s="3" t="s">
        <v>136</v>
      </c>
      <c r="D37" s="7" t="s">
        <v>137</v>
      </c>
      <c r="E37" s="3" t="s">
        <v>46</v>
      </c>
      <c r="F37" s="4">
        <v>4818.91</v>
      </c>
      <c r="G37" s="3" t="s">
        <v>267</v>
      </c>
      <c r="H37" s="3" t="s">
        <v>47</v>
      </c>
      <c r="I37" s="3" t="s">
        <v>67</v>
      </c>
      <c r="J37" s="3">
        <v>2023</v>
      </c>
    </row>
    <row r="38" spans="1:10" x14ac:dyDescent="0.2">
      <c r="A38" s="3" t="s">
        <v>55</v>
      </c>
      <c r="B38" s="3" t="s">
        <v>138</v>
      </c>
      <c r="C38" s="3" t="s">
        <v>139</v>
      </c>
      <c r="D38" s="7" t="s">
        <v>140</v>
      </c>
      <c r="E38" s="3" t="s">
        <v>52</v>
      </c>
      <c r="F38" s="4">
        <v>402.95</v>
      </c>
      <c r="G38" s="3" t="s">
        <v>261</v>
      </c>
      <c r="H38" s="3" t="s">
        <v>53</v>
      </c>
      <c r="I38" s="3" t="s">
        <v>54</v>
      </c>
      <c r="J38" s="3">
        <v>2024</v>
      </c>
    </row>
    <row r="39" spans="1:10" x14ac:dyDescent="0.2">
      <c r="A39" s="3" t="s">
        <v>42</v>
      </c>
      <c r="B39" s="3" t="s">
        <v>141</v>
      </c>
      <c r="C39" s="3" t="s">
        <v>81</v>
      </c>
      <c r="D39" s="7">
        <v>45293</v>
      </c>
      <c r="E39" s="3" t="s">
        <v>63</v>
      </c>
      <c r="F39" s="4">
        <v>2053.9899999999998</v>
      </c>
      <c r="G39" s="3" t="s">
        <v>261</v>
      </c>
      <c r="H39" s="3" t="s">
        <v>59</v>
      </c>
      <c r="I39" s="3" t="s">
        <v>54</v>
      </c>
      <c r="J39" s="3">
        <v>2024</v>
      </c>
    </row>
    <row r="40" spans="1:10" x14ac:dyDescent="0.2">
      <c r="A40" s="3" t="s">
        <v>55</v>
      </c>
      <c r="B40" s="3" t="s">
        <v>142</v>
      </c>
      <c r="C40" s="3" t="s">
        <v>143</v>
      </c>
      <c r="D40" s="7">
        <v>45324</v>
      </c>
      <c r="E40" s="3" t="s">
        <v>63</v>
      </c>
      <c r="F40" s="4">
        <v>1979.38</v>
      </c>
      <c r="G40" s="3" t="s">
        <v>259</v>
      </c>
      <c r="H40" s="3" t="s">
        <v>47</v>
      </c>
      <c r="I40" s="3" t="s">
        <v>54</v>
      </c>
      <c r="J40" s="3">
        <v>2024</v>
      </c>
    </row>
    <row r="41" spans="1:10" x14ac:dyDescent="0.2">
      <c r="A41" s="3" t="s">
        <v>55</v>
      </c>
      <c r="B41" s="3" t="s">
        <v>144</v>
      </c>
      <c r="C41" s="3" t="s">
        <v>105</v>
      </c>
      <c r="D41" s="7" t="s">
        <v>145</v>
      </c>
      <c r="E41" s="3" t="s">
        <v>46</v>
      </c>
      <c r="F41" s="4">
        <v>4097.87</v>
      </c>
      <c r="G41" s="3" t="s">
        <v>268</v>
      </c>
      <c r="H41" s="3" t="s">
        <v>59</v>
      </c>
      <c r="I41" s="3" t="s">
        <v>48</v>
      </c>
      <c r="J41" s="3">
        <v>2024</v>
      </c>
    </row>
    <row r="42" spans="1:10" x14ac:dyDescent="0.2">
      <c r="A42" s="3" t="s">
        <v>55</v>
      </c>
      <c r="B42" s="3" t="s">
        <v>146</v>
      </c>
      <c r="C42" s="3" t="s">
        <v>147</v>
      </c>
      <c r="D42" s="7">
        <v>45026</v>
      </c>
      <c r="E42" s="3" t="s">
        <v>63</v>
      </c>
      <c r="F42" s="4">
        <v>649.26</v>
      </c>
      <c r="G42" s="3" t="s">
        <v>269</v>
      </c>
      <c r="H42" s="3" t="s">
        <v>53</v>
      </c>
      <c r="I42" s="3" t="s">
        <v>48</v>
      </c>
      <c r="J42" s="3">
        <v>2023</v>
      </c>
    </row>
    <row r="43" spans="1:10" x14ac:dyDescent="0.2">
      <c r="A43" s="3" t="s">
        <v>42</v>
      </c>
      <c r="B43" s="3" t="s">
        <v>148</v>
      </c>
      <c r="C43" s="3" t="s">
        <v>149</v>
      </c>
      <c r="D43" s="7" t="s">
        <v>150</v>
      </c>
      <c r="E43" s="3" t="s">
        <v>63</v>
      </c>
      <c r="F43" s="4">
        <v>2620.02</v>
      </c>
      <c r="G43" s="3" t="s">
        <v>262</v>
      </c>
      <c r="H43" s="3" t="s">
        <v>59</v>
      </c>
      <c r="I43" s="3" t="s">
        <v>48</v>
      </c>
      <c r="J43" s="3">
        <v>2024</v>
      </c>
    </row>
    <row r="44" spans="1:10" x14ac:dyDescent="0.2">
      <c r="A44" s="3" t="s">
        <v>55</v>
      </c>
      <c r="B44" s="3" t="s">
        <v>151</v>
      </c>
      <c r="C44" s="3" t="s">
        <v>90</v>
      </c>
      <c r="D44" s="7" t="s">
        <v>152</v>
      </c>
      <c r="E44" s="3" t="s">
        <v>46</v>
      </c>
      <c r="F44" s="4">
        <v>4544.45</v>
      </c>
      <c r="G44" s="3" t="s">
        <v>256</v>
      </c>
      <c r="H44" s="3" t="s">
        <v>53</v>
      </c>
      <c r="I44" s="3" t="s">
        <v>54</v>
      </c>
      <c r="J44" s="3">
        <v>2024</v>
      </c>
    </row>
    <row r="45" spans="1:10" x14ac:dyDescent="0.2">
      <c r="A45" s="3" t="s">
        <v>42</v>
      </c>
      <c r="B45" s="3" t="s">
        <v>153</v>
      </c>
      <c r="C45" s="3" t="s">
        <v>105</v>
      </c>
      <c r="D45" s="7">
        <v>45232</v>
      </c>
      <c r="E45" s="3" t="s">
        <v>63</v>
      </c>
      <c r="F45" s="4">
        <v>219.75</v>
      </c>
      <c r="G45" s="3" t="s">
        <v>255</v>
      </c>
      <c r="H45" s="3" t="s">
        <v>59</v>
      </c>
      <c r="I45" s="3" t="s">
        <v>67</v>
      </c>
      <c r="J45" s="3">
        <v>2023</v>
      </c>
    </row>
    <row r="46" spans="1:10" x14ac:dyDescent="0.2">
      <c r="A46" s="3" t="s">
        <v>42</v>
      </c>
      <c r="B46" s="3" t="s">
        <v>154</v>
      </c>
      <c r="C46" s="3" t="s">
        <v>83</v>
      </c>
      <c r="D46" s="7">
        <v>45082</v>
      </c>
      <c r="E46" s="3" t="s">
        <v>63</v>
      </c>
      <c r="F46" s="4">
        <v>372.97</v>
      </c>
      <c r="G46" s="3" t="s">
        <v>263</v>
      </c>
      <c r="H46" s="3" t="s">
        <v>59</v>
      </c>
      <c r="I46" s="3" t="s">
        <v>48</v>
      </c>
      <c r="J46" s="3">
        <v>2023</v>
      </c>
    </row>
    <row r="47" spans="1:10" x14ac:dyDescent="0.2">
      <c r="A47" s="3" t="s">
        <v>71</v>
      </c>
      <c r="B47" s="3" t="s">
        <v>155</v>
      </c>
      <c r="C47" s="3" t="s">
        <v>147</v>
      </c>
      <c r="D47" s="7" t="s">
        <v>156</v>
      </c>
      <c r="E47" s="3" t="s">
        <v>63</v>
      </c>
      <c r="F47" s="4">
        <v>3562.02</v>
      </c>
      <c r="G47" s="3" t="s">
        <v>269</v>
      </c>
      <c r="H47" s="3" t="s">
        <v>59</v>
      </c>
      <c r="I47" s="3" t="s">
        <v>48</v>
      </c>
      <c r="J47" s="3">
        <v>2024</v>
      </c>
    </row>
    <row r="48" spans="1:10" x14ac:dyDescent="0.2">
      <c r="A48" s="3" t="s">
        <v>71</v>
      </c>
      <c r="B48" s="3" t="s">
        <v>157</v>
      </c>
      <c r="C48" s="3" t="s">
        <v>158</v>
      </c>
      <c r="D48" s="7">
        <v>45482</v>
      </c>
      <c r="E48" s="3" t="s">
        <v>52</v>
      </c>
      <c r="F48" s="4">
        <v>4313.8900000000003</v>
      </c>
      <c r="G48" s="3" t="s">
        <v>260</v>
      </c>
      <c r="H48" s="3" t="s">
        <v>47</v>
      </c>
      <c r="I48" s="3" t="s">
        <v>54</v>
      </c>
      <c r="J48" s="3">
        <v>2024</v>
      </c>
    </row>
    <row r="49" spans="1:10" x14ac:dyDescent="0.2">
      <c r="A49" s="3" t="s">
        <v>55</v>
      </c>
      <c r="B49" s="3" t="s">
        <v>159</v>
      </c>
      <c r="C49" s="3" t="s">
        <v>160</v>
      </c>
      <c r="D49" s="7">
        <v>45268</v>
      </c>
      <c r="E49" s="3" t="s">
        <v>63</v>
      </c>
      <c r="F49" s="4">
        <v>1507.39</v>
      </c>
      <c r="G49" s="3" t="s">
        <v>256</v>
      </c>
      <c r="H49" s="3" t="s">
        <v>59</v>
      </c>
      <c r="I49" s="3" t="s">
        <v>67</v>
      </c>
      <c r="J49" s="3">
        <v>2023</v>
      </c>
    </row>
    <row r="50" spans="1:10" x14ac:dyDescent="0.2">
      <c r="A50" s="3" t="s">
        <v>71</v>
      </c>
      <c r="B50" s="3" t="s">
        <v>161</v>
      </c>
      <c r="C50" s="3" t="s">
        <v>162</v>
      </c>
      <c r="D50" s="7" t="s">
        <v>163</v>
      </c>
      <c r="E50" s="3" t="s">
        <v>52</v>
      </c>
      <c r="F50" s="4">
        <v>4476.1499999999996</v>
      </c>
      <c r="G50" s="3" t="s">
        <v>258</v>
      </c>
      <c r="H50" s="3" t="s">
        <v>59</v>
      </c>
      <c r="I50" s="3" t="s">
        <v>54</v>
      </c>
      <c r="J50" s="3">
        <v>2023</v>
      </c>
    </row>
    <row r="51" spans="1:10" x14ac:dyDescent="0.2">
      <c r="A51" s="3" t="s">
        <v>55</v>
      </c>
      <c r="B51" s="3" t="s">
        <v>164</v>
      </c>
      <c r="C51" s="3" t="s">
        <v>73</v>
      </c>
      <c r="D51" s="7" t="s">
        <v>165</v>
      </c>
      <c r="E51" s="3" t="s">
        <v>46</v>
      </c>
      <c r="F51" s="4">
        <v>2488.75</v>
      </c>
      <c r="G51" s="3" t="s">
        <v>255</v>
      </c>
      <c r="H51" s="3" t="s">
        <v>47</v>
      </c>
      <c r="I51" s="3" t="s">
        <v>48</v>
      </c>
      <c r="J51" s="3">
        <v>2023</v>
      </c>
    </row>
    <row r="52" spans="1:10" x14ac:dyDescent="0.2">
      <c r="A52" s="3" t="s">
        <v>71</v>
      </c>
      <c r="B52" s="3" t="s">
        <v>166</v>
      </c>
      <c r="C52" s="3" t="s">
        <v>44</v>
      </c>
      <c r="D52" s="7">
        <v>45172</v>
      </c>
      <c r="E52" s="3" t="s">
        <v>63</v>
      </c>
      <c r="F52" s="4">
        <v>4324.4399999999996</v>
      </c>
      <c r="G52" s="3" t="s">
        <v>255</v>
      </c>
      <c r="H52" s="3" t="s">
        <v>47</v>
      </c>
      <c r="I52" s="3" t="s">
        <v>67</v>
      </c>
      <c r="J52" s="3">
        <v>2023</v>
      </c>
    </row>
    <row r="53" spans="1:10" x14ac:dyDescent="0.2">
      <c r="A53" s="3" t="s">
        <v>55</v>
      </c>
      <c r="B53" s="3" t="s">
        <v>167</v>
      </c>
      <c r="C53" s="3" t="s">
        <v>105</v>
      </c>
      <c r="D53" s="7">
        <v>45331</v>
      </c>
      <c r="E53" s="3" t="s">
        <v>63</v>
      </c>
      <c r="F53" s="4">
        <v>1776.72</v>
      </c>
      <c r="G53" s="3" t="s">
        <v>260</v>
      </c>
      <c r="H53" s="3" t="s">
        <v>47</v>
      </c>
      <c r="I53" s="3" t="s">
        <v>67</v>
      </c>
      <c r="J53" s="3">
        <v>2024</v>
      </c>
    </row>
    <row r="54" spans="1:10" x14ac:dyDescent="0.2">
      <c r="A54" s="3" t="s">
        <v>55</v>
      </c>
      <c r="B54" s="3" t="s">
        <v>168</v>
      </c>
      <c r="C54" s="3" t="s">
        <v>88</v>
      </c>
      <c r="D54" s="7" t="s">
        <v>94</v>
      </c>
      <c r="E54" s="3" t="s">
        <v>63</v>
      </c>
      <c r="F54" s="4">
        <v>2049.12</v>
      </c>
      <c r="G54" s="3" t="s">
        <v>267</v>
      </c>
      <c r="H54" s="3" t="s">
        <v>53</v>
      </c>
      <c r="I54" s="3" t="s">
        <v>48</v>
      </c>
      <c r="J54" s="3">
        <v>2024</v>
      </c>
    </row>
    <row r="55" spans="1:10" x14ac:dyDescent="0.2">
      <c r="A55" s="3" t="s">
        <v>71</v>
      </c>
      <c r="B55" s="3" t="s">
        <v>169</v>
      </c>
      <c r="C55" s="3" t="s">
        <v>121</v>
      </c>
      <c r="D55" s="7" t="s">
        <v>170</v>
      </c>
      <c r="E55" s="3" t="s">
        <v>52</v>
      </c>
      <c r="F55" s="4">
        <v>628.02</v>
      </c>
      <c r="G55" s="3" t="s">
        <v>265</v>
      </c>
      <c r="H55" s="3" t="s">
        <v>47</v>
      </c>
      <c r="I55" s="3" t="s">
        <v>54</v>
      </c>
      <c r="J55" s="3">
        <v>2023</v>
      </c>
    </row>
    <row r="56" spans="1:10" x14ac:dyDescent="0.2">
      <c r="A56" s="3" t="s">
        <v>42</v>
      </c>
      <c r="B56" s="3" t="s">
        <v>171</v>
      </c>
      <c r="C56" s="3" t="s">
        <v>172</v>
      </c>
      <c r="D56" s="7">
        <v>45608</v>
      </c>
      <c r="E56" s="3" t="s">
        <v>63</v>
      </c>
      <c r="F56" s="4">
        <v>1919.63</v>
      </c>
      <c r="G56" s="3" t="s">
        <v>267</v>
      </c>
      <c r="H56" s="3" t="s">
        <v>47</v>
      </c>
      <c r="I56" s="3" t="s">
        <v>48</v>
      </c>
      <c r="J56" s="3">
        <v>2024</v>
      </c>
    </row>
    <row r="57" spans="1:10" x14ac:dyDescent="0.2">
      <c r="A57" s="3" t="s">
        <v>71</v>
      </c>
      <c r="B57" s="3" t="s">
        <v>173</v>
      </c>
      <c r="C57" s="3" t="s">
        <v>174</v>
      </c>
      <c r="D57" s="7">
        <v>45239</v>
      </c>
      <c r="E57" s="3" t="s">
        <v>63</v>
      </c>
      <c r="F57" s="4">
        <v>4467.99</v>
      </c>
      <c r="G57" s="3" t="s">
        <v>264</v>
      </c>
      <c r="H57" s="3" t="s">
        <v>53</v>
      </c>
      <c r="I57" s="3" t="s">
        <v>54</v>
      </c>
      <c r="J57" s="3">
        <v>2023</v>
      </c>
    </row>
    <row r="58" spans="1:10" x14ac:dyDescent="0.2">
      <c r="A58" s="3" t="s">
        <v>42</v>
      </c>
      <c r="B58" s="3" t="s">
        <v>175</v>
      </c>
      <c r="C58" s="3" t="s">
        <v>119</v>
      </c>
      <c r="D58" s="7">
        <v>45629</v>
      </c>
      <c r="E58" s="3" t="s">
        <v>63</v>
      </c>
      <c r="F58" s="4">
        <v>3400.69</v>
      </c>
      <c r="G58" s="3" t="s">
        <v>264</v>
      </c>
      <c r="H58" s="3" t="s">
        <v>53</v>
      </c>
      <c r="I58" s="3" t="s">
        <v>67</v>
      </c>
      <c r="J58" s="3">
        <v>2024</v>
      </c>
    </row>
    <row r="59" spans="1:10" x14ac:dyDescent="0.2">
      <c r="A59" s="3" t="s">
        <v>55</v>
      </c>
      <c r="B59" s="3" t="s">
        <v>176</v>
      </c>
      <c r="C59" s="3" t="s">
        <v>102</v>
      </c>
      <c r="D59" s="7" t="s">
        <v>177</v>
      </c>
      <c r="E59" s="3" t="s">
        <v>46</v>
      </c>
      <c r="F59" s="4">
        <v>4308.54</v>
      </c>
      <c r="G59" s="3" t="s">
        <v>260</v>
      </c>
      <c r="H59" s="3" t="s">
        <v>47</v>
      </c>
      <c r="I59" s="3" t="s">
        <v>67</v>
      </c>
      <c r="J59" s="3">
        <v>2023</v>
      </c>
    </row>
    <row r="60" spans="1:10" x14ac:dyDescent="0.2">
      <c r="A60" s="3" t="s">
        <v>71</v>
      </c>
      <c r="B60" s="3" t="s">
        <v>178</v>
      </c>
      <c r="C60" s="3" t="s">
        <v>179</v>
      </c>
      <c r="D60" s="7">
        <v>45352</v>
      </c>
      <c r="E60" s="3" t="s">
        <v>46</v>
      </c>
      <c r="F60" s="4">
        <v>3459.21</v>
      </c>
      <c r="G60" s="3" t="s">
        <v>253</v>
      </c>
      <c r="H60" s="3" t="s">
        <v>59</v>
      </c>
      <c r="I60" s="3" t="s">
        <v>48</v>
      </c>
      <c r="J60" s="3">
        <v>2024</v>
      </c>
    </row>
    <row r="61" spans="1:10" x14ac:dyDescent="0.2">
      <c r="A61" s="3" t="s">
        <v>71</v>
      </c>
      <c r="B61" s="3" t="s">
        <v>180</v>
      </c>
      <c r="C61" s="3" t="s">
        <v>181</v>
      </c>
      <c r="D61" s="7" t="s">
        <v>182</v>
      </c>
      <c r="E61" s="3" t="s">
        <v>46</v>
      </c>
      <c r="F61" s="4">
        <v>2534.5500000000002</v>
      </c>
      <c r="G61" s="3" t="s">
        <v>266</v>
      </c>
      <c r="H61" s="3" t="s">
        <v>47</v>
      </c>
      <c r="I61" s="3" t="s">
        <v>67</v>
      </c>
      <c r="J61" s="3">
        <v>2023</v>
      </c>
    </row>
    <row r="62" spans="1:10" x14ac:dyDescent="0.2">
      <c r="A62" s="3" t="s">
        <v>71</v>
      </c>
      <c r="B62" s="3" t="s">
        <v>183</v>
      </c>
      <c r="C62" s="3" t="s">
        <v>184</v>
      </c>
      <c r="D62" s="7" t="s">
        <v>185</v>
      </c>
      <c r="E62" s="3" t="s">
        <v>63</v>
      </c>
      <c r="F62" s="4">
        <v>4266.76</v>
      </c>
      <c r="G62" s="3" t="s">
        <v>269</v>
      </c>
      <c r="H62" s="3" t="s">
        <v>59</v>
      </c>
      <c r="I62" s="3" t="s">
        <v>48</v>
      </c>
      <c r="J62" s="3">
        <v>2024</v>
      </c>
    </row>
    <row r="63" spans="1:10" x14ac:dyDescent="0.2">
      <c r="A63" s="3" t="s">
        <v>42</v>
      </c>
      <c r="B63" s="3" t="s">
        <v>186</v>
      </c>
      <c r="C63" s="3" t="s">
        <v>187</v>
      </c>
      <c r="D63" s="7">
        <v>44960</v>
      </c>
      <c r="E63" s="3" t="s">
        <v>63</v>
      </c>
      <c r="F63" s="4">
        <v>835.54</v>
      </c>
      <c r="G63" s="3" t="s">
        <v>254</v>
      </c>
      <c r="H63" s="3" t="s">
        <v>47</v>
      </c>
      <c r="I63" s="3" t="s">
        <v>48</v>
      </c>
      <c r="J63" s="3">
        <v>2023</v>
      </c>
    </row>
    <row r="64" spans="1:10" x14ac:dyDescent="0.2">
      <c r="A64" s="3" t="s">
        <v>71</v>
      </c>
      <c r="B64" s="3" t="s">
        <v>188</v>
      </c>
      <c r="C64" s="3" t="s">
        <v>116</v>
      </c>
      <c r="D64" s="7" t="s">
        <v>189</v>
      </c>
      <c r="E64" s="3" t="s">
        <v>52</v>
      </c>
      <c r="F64" s="4">
        <v>3902.96</v>
      </c>
      <c r="G64" s="3" t="s">
        <v>255</v>
      </c>
      <c r="H64" s="3" t="s">
        <v>47</v>
      </c>
      <c r="I64" s="3" t="s">
        <v>48</v>
      </c>
      <c r="J64" s="3">
        <v>2024</v>
      </c>
    </row>
    <row r="65" spans="1:10" x14ac:dyDescent="0.2">
      <c r="A65" s="3" t="s">
        <v>42</v>
      </c>
      <c r="B65" s="3" t="s">
        <v>190</v>
      </c>
      <c r="C65" s="3" t="s">
        <v>191</v>
      </c>
      <c r="D65" s="7">
        <v>45538</v>
      </c>
      <c r="E65" s="3" t="s">
        <v>46</v>
      </c>
      <c r="F65" s="4">
        <v>830.95</v>
      </c>
      <c r="G65" s="3" t="s">
        <v>258</v>
      </c>
      <c r="H65" s="3" t="s">
        <v>53</v>
      </c>
      <c r="I65" s="3" t="s">
        <v>48</v>
      </c>
      <c r="J65" s="3">
        <v>2024</v>
      </c>
    </row>
    <row r="66" spans="1:10" x14ac:dyDescent="0.2">
      <c r="A66" s="3" t="s">
        <v>71</v>
      </c>
      <c r="B66" s="3" t="s">
        <v>192</v>
      </c>
      <c r="C66" s="3" t="s">
        <v>160</v>
      </c>
      <c r="D66" s="7">
        <v>45542</v>
      </c>
      <c r="E66" s="3" t="s">
        <v>52</v>
      </c>
      <c r="F66" s="4">
        <v>1902.44</v>
      </c>
      <c r="G66" s="3" t="s">
        <v>252</v>
      </c>
      <c r="H66" s="3" t="s">
        <v>59</v>
      </c>
      <c r="I66" s="3" t="s">
        <v>54</v>
      </c>
      <c r="J66" s="3">
        <v>2024</v>
      </c>
    </row>
    <row r="67" spans="1:10" x14ac:dyDescent="0.2">
      <c r="A67" s="3" t="s">
        <v>42</v>
      </c>
      <c r="B67" s="3" t="s">
        <v>193</v>
      </c>
      <c r="C67" s="3" t="s">
        <v>69</v>
      </c>
      <c r="D67" s="7" t="s">
        <v>150</v>
      </c>
      <c r="E67" s="3" t="s">
        <v>52</v>
      </c>
      <c r="F67" s="4">
        <v>3512.82</v>
      </c>
      <c r="G67" s="3" t="s">
        <v>264</v>
      </c>
      <c r="H67" s="3" t="s">
        <v>53</v>
      </c>
      <c r="I67" s="3" t="s">
        <v>67</v>
      </c>
      <c r="J67" s="3">
        <v>2024</v>
      </c>
    </row>
    <row r="68" spans="1:10" x14ac:dyDescent="0.2">
      <c r="A68" s="3" t="s">
        <v>71</v>
      </c>
      <c r="B68" s="3" t="s">
        <v>194</v>
      </c>
      <c r="C68" s="3" t="s">
        <v>83</v>
      </c>
      <c r="D68" s="7">
        <v>45485</v>
      </c>
      <c r="E68" s="3" t="s">
        <v>52</v>
      </c>
      <c r="F68" s="4">
        <v>695.5</v>
      </c>
      <c r="G68" s="3" t="s">
        <v>261</v>
      </c>
      <c r="H68" s="3" t="s">
        <v>47</v>
      </c>
      <c r="I68" s="3" t="s">
        <v>48</v>
      </c>
      <c r="J68" s="3">
        <v>2024</v>
      </c>
    </row>
    <row r="69" spans="1:10" x14ac:dyDescent="0.2">
      <c r="A69" s="3" t="s">
        <v>42</v>
      </c>
      <c r="B69" s="3" t="s">
        <v>195</v>
      </c>
      <c r="C69" s="3" t="s">
        <v>81</v>
      </c>
      <c r="D69" s="7">
        <v>45326</v>
      </c>
      <c r="E69" s="3" t="s">
        <v>46</v>
      </c>
      <c r="F69" s="4">
        <v>684.37</v>
      </c>
      <c r="G69" s="3" t="s">
        <v>261</v>
      </c>
      <c r="H69" s="3" t="s">
        <v>53</v>
      </c>
      <c r="I69" s="3" t="s">
        <v>54</v>
      </c>
      <c r="J69" s="3">
        <v>2024</v>
      </c>
    </row>
    <row r="70" spans="1:10" x14ac:dyDescent="0.2">
      <c r="A70" s="3" t="s">
        <v>55</v>
      </c>
      <c r="B70" s="3" t="s">
        <v>196</v>
      </c>
      <c r="C70" s="3" t="s">
        <v>116</v>
      </c>
      <c r="D70" s="7" t="s">
        <v>86</v>
      </c>
      <c r="E70" s="3" t="s">
        <v>52</v>
      </c>
      <c r="F70" s="4">
        <v>4899.59</v>
      </c>
      <c r="G70" s="3" t="s">
        <v>252</v>
      </c>
      <c r="H70" s="3" t="s">
        <v>53</v>
      </c>
      <c r="I70" s="3" t="s">
        <v>54</v>
      </c>
      <c r="J70" s="3">
        <v>2023</v>
      </c>
    </row>
    <row r="71" spans="1:10" x14ac:dyDescent="0.2">
      <c r="A71" s="3" t="s">
        <v>55</v>
      </c>
      <c r="B71" s="3" t="s">
        <v>197</v>
      </c>
      <c r="C71" s="3" t="s">
        <v>110</v>
      </c>
      <c r="D71" s="7" t="s">
        <v>198</v>
      </c>
      <c r="E71" s="3" t="s">
        <v>63</v>
      </c>
      <c r="F71" s="4">
        <v>2352.66</v>
      </c>
      <c r="G71" s="3" t="s">
        <v>265</v>
      </c>
      <c r="H71" s="3" t="s">
        <v>47</v>
      </c>
      <c r="I71" s="3" t="s">
        <v>67</v>
      </c>
      <c r="J71" s="3">
        <v>2023</v>
      </c>
    </row>
    <row r="72" spans="1:10" x14ac:dyDescent="0.2">
      <c r="A72" s="3" t="s">
        <v>71</v>
      </c>
      <c r="B72" s="3" t="s">
        <v>157</v>
      </c>
      <c r="C72" s="3" t="s">
        <v>83</v>
      </c>
      <c r="D72" s="7" t="s">
        <v>199</v>
      </c>
      <c r="E72" s="3" t="s">
        <v>63</v>
      </c>
      <c r="F72" s="4">
        <v>4357.01</v>
      </c>
      <c r="G72" s="3" t="s">
        <v>266</v>
      </c>
      <c r="H72" s="3" t="s">
        <v>47</v>
      </c>
      <c r="I72" s="3" t="s">
        <v>67</v>
      </c>
      <c r="J72" s="3">
        <v>2024</v>
      </c>
    </row>
    <row r="73" spans="1:10" x14ac:dyDescent="0.2">
      <c r="A73" s="3" t="s">
        <v>55</v>
      </c>
      <c r="B73" s="3" t="s">
        <v>200</v>
      </c>
      <c r="C73" s="3" t="s">
        <v>124</v>
      </c>
      <c r="D73" s="7">
        <v>45087</v>
      </c>
      <c r="E73" s="3" t="s">
        <v>52</v>
      </c>
      <c r="F73" s="4">
        <v>3844.89</v>
      </c>
      <c r="G73" s="3" t="s">
        <v>254</v>
      </c>
      <c r="H73" s="3" t="s">
        <v>47</v>
      </c>
      <c r="I73" s="3" t="s">
        <v>67</v>
      </c>
      <c r="J73" s="3">
        <v>2023</v>
      </c>
    </row>
    <row r="74" spans="1:10" x14ac:dyDescent="0.2">
      <c r="A74" s="3" t="s">
        <v>71</v>
      </c>
      <c r="B74" s="3" t="s">
        <v>201</v>
      </c>
      <c r="C74" s="3" t="s">
        <v>108</v>
      </c>
      <c r="D74" s="7">
        <v>45390</v>
      </c>
      <c r="E74" s="3" t="s">
        <v>52</v>
      </c>
      <c r="F74" s="4">
        <v>2533.3200000000002</v>
      </c>
      <c r="G74" s="3" t="s">
        <v>266</v>
      </c>
      <c r="H74" s="3" t="s">
        <v>59</v>
      </c>
      <c r="I74" s="3" t="s">
        <v>54</v>
      </c>
      <c r="J74" s="3">
        <v>2024</v>
      </c>
    </row>
    <row r="75" spans="1:10" x14ac:dyDescent="0.2">
      <c r="A75" s="3" t="s">
        <v>42</v>
      </c>
      <c r="B75" s="3" t="s">
        <v>202</v>
      </c>
      <c r="C75" s="3" t="s">
        <v>121</v>
      </c>
      <c r="D75" s="7" t="s">
        <v>203</v>
      </c>
      <c r="E75" s="3" t="s">
        <v>46</v>
      </c>
      <c r="F75" s="4">
        <v>2819.5</v>
      </c>
      <c r="G75" s="3" t="s">
        <v>262</v>
      </c>
      <c r="H75" s="3" t="s">
        <v>53</v>
      </c>
      <c r="I75" s="3" t="s">
        <v>67</v>
      </c>
      <c r="J75" s="3">
        <v>2023</v>
      </c>
    </row>
    <row r="76" spans="1:10" x14ac:dyDescent="0.2">
      <c r="A76" s="3" t="s">
        <v>71</v>
      </c>
      <c r="B76" s="3" t="s">
        <v>204</v>
      </c>
      <c r="C76" s="3" t="s">
        <v>119</v>
      </c>
      <c r="D76" s="7" t="s">
        <v>205</v>
      </c>
      <c r="E76" s="3" t="s">
        <v>46</v>
      </c>
      <c r="F76" s="4">
        <v>1713.05</v>
      </c>
      <c r="G76" s="3" t="s">
        <v>270</v>
      </c>
      <c r="H76" s="3" t="s">
        <v>53</v>
      </c>
      <c r="I76" s="3" t="s">
        <v>67</v>
      </c>
      <c r="J76" s="3">
        <v>2024</v>
      </c>
    </row>
    <row r="77" spans="1:10" x14ac:dyDescent="0.2">
      <c r="A77" s="3" t="s">
        <v>42</v>
      </c>
      <c r="B77" s="3" t="s">
        <v>206</v>
      </c>
      <c r="C77" s="3" t="s">
        <v>207</v>
      </c>
      <c r="D77" s="7" t="s">
        <v>208</v>
      </c>
      <c r="E77" s="3" t="s">
        <v>46</v>
      </c>
      <c r="F77" s="4">
        <v>1652.21</v>
      </c>
      <c r="G77" s="3" t="s">
        <v>271</v>
      </c>
      <c r="H77" s="3" t="s">
        <v>47</v>
      </c>
      <c r="I77" s="3" t="s">
        <v>48</v>
      </c>
      <c r="J77" s="3">
        <v>2024</v>
      </c>
    </row>
    <row r="78" spans="1:10" x14ac:dyDescent="0.2">
      <c r="A78" s="3" t="s">
        <v>71</v>
      </c>
      <c r="B78" s="3" t="s">
        <v>209</v>
      </c>
      <c r="C78" s="3" t="s">
        <v>78</v>
      </c>
      <c r="D78" s="7" t="s">
        <v>122</v>
      </c>
      <c r="E78" s="3" t="s">
        <v>63</v>
      </c>
      <c r="F78" s="4">
        <v>679.19</v>
      </c>
      <c r="G78" s="3" t="s">
        <v>268</v>
      </c>
      <c r="H78" s="3" t="s">
        <v>53</v>
      </c>
      <c r="I78" s="3" t="s">
        <v>67</v>
      </c>
      <c r="J78" s="3">
        <v>2024</v>
      </c>
    </row>
    <row r="79" spans="1:10" x14ac:dyDescent="0.2">
      <c r="A79" s="3" t="s">
        <v>71</v>
      </c>
      <c r="B79" s="3" t="s">
        <v>210</v>
      </c>
      <c r="C79" s="3" t="s">
        <v>143</v>
      </c>
      <c r="D79" s="7" t="s">
        <v>211</v>
      </c>
      <c r="E79" s="3" t="s">
        <v>46</v>
      </c>
      <c r="F79" s="4">
        <v>1538.23</v>
      </c>
      <c r="G79" s="3" t="s">
        <v>261</v>
      </c>
      <c r="H79" s="3" t="s">
        <v>47</v>
      </c>
      <c r="I79" s="3" t="s">
        <v>48</v>
      </c>
      <c r="J79" s="3">
        <v>2024</v>
      </c>
    </row>
    <row r="80" spans="1:10" x14ac:dyDescent="0.2">
      <c r="A80" s="3" t="s">
        <v>71</v>
      </c>
      <c r="B80" s="3" t="s">
        <v>212</v>
      </c>
      <c r="C80" s="3" t="s">
        <v>81</v>
      </c>
      <c r="D80" s="7">
        <v>45211</v>
      </c>
      <c r="E80" s="3" t="s">
        <v>52</v>
      </c>
      <c r="F80" s="4">
        <v>4852.3900000000003</v>
      </c>
      <c r="G80" s="3" t="s">
        <v>261</v>
      </c>
      <c r="H80" s="3" t="s">
        <v>47</v>
      </c>
      <c r="I80" s="3" t="s">
        <v>67</v>
      </c>
      <c r="J80" s="3">
        <v>2023</v>
      </c>
    </row>
    <row r="81" spans="1:10" x14ac:dyDescent="0.2">
      <c r="A81" s="3" t="s">
        <v>55</v>
      </c>
      <c r="B81" s="3" t="s">
        <v>213</v>
      </c>
      <c r="C81" s="3" t="s">
        <v>214</v>
      </c>
      <c r="D81" s="7" t="s">
        <v>215</v>
      </c>
      <c r="E81" s="3" t="s">
        <v>46</v>
      </c>
      <c r="F81" s="4">
        <v>4857.8</v>
      </c>
      <c r="G81" s="3" t="s">
        <v>271</v>
      </c>
      <c r="H81" s="3" t="s">
        <v>59</v>
      </c>
      <c r="I81" s="3" t="s">
        <v>48</v>
      </c>
      <c r="J81" s="3">
        <v>2023</v>
      </c>
    </row>
    <row r="82" spans="1:10" x14ac:dyDescent="0.2">
      <c r="A82" s="3" t="s">
        <v>55</v>
      </c>
      <c r="B82" s="3" t="s">
        <v>216</v>
      </c>
      <c r="C82" s="3" t="s">
        <v>174</v>
      </c>
      <c r="D82" s="7" t="s">
        <v>217</v>
      </c>
      <c r="E82" s="3" t="s">
        <v>52</v>
      </c>
      <c r="F82" s="4">
        <v>3241.75</v>
      </c>
      <c r="G82" s="3" t="s">
        <v>256</v>
      </c>
      <c r="H82" s="3" t="s">
        <v>47</v>
      </c>
      <c r="I82" s="3" t="s">
        <v>48</v>
      </c>
      <c r="J82" s="3">
        <v>2023</v>
      </c>
    </row>
    <row r="83" spans="1:10" x14ac:dyDescent="0.2">
      <c r="A83" s="3" t="s">
        <v>42</v>
      </c>
      <c r="B83" s="3" t="s">
        <v>218</v>
      </c>
      <c r="C83" s="3" t="s">
        <v>93</v>
      </c>
      <c r="D83" s="7" t="s">
        <v>100</v>
      </c>
      <c r="E83" s="3" t="s">
        <v>46</v>
      </c>
      <c r="F83" s="4">
        <v>4005.74</v>
      </c>
      <c r="G83" s="3" t="s">
        <v>263</v>
      </c>
      <c r="H83" s="3" t="s">
        <v>47</v>
      </c>
      <c r="I83" s="3" t="s">
        <v>48</v>
      </c>
      <c r="J83" s="3">
        <v>2023</v>
      </c>
    </row>
    <row r="84" spans="1:10" x14ac:dyDescent="0.2">
      <c r="A84" s="3" t="s">
        <v>55</v>
      </c>
      <c r="B84" s="3" t="s">
        <v>219</v>
      </c>
      <c r="C84" s="3" t="s">
        <v>62</v>
      </c>
      <c r="D84" s="7" t="s">
        <v>220</v>
      </c>
      <c r="E84" s="3" t="s">
        <v>63</v>
      </c>
      <c r="F84" s="4">
        <v>2774.57</v>
      </c>
      <c r="G84" s="3" t="s">
        <v>260</v>
      </c>
      <c r="H84" s="3" t="s">
        <v>53</v>
      </c>
      <c r="I84" s="3" t="s">
        <v>48</v>
      </c>
      <c r="J84" s="3">
        <v>2023</v>
      </c>
    </row>
    <row r="85" spans="1:10" x14ac:dyDescent="0.2">
      <c r="A85" s="3" t="s">
        <v>71</v>
      </c>
      <c r="B85" s="3" t="s">
        <v>221</v>
      </c>
      <c r="C85" s="3" t="s">
        <v>222</v>
      </c>
      <c r="D85" s="7">
        <v>44967</v>
      </c>
      <c r="E85" s="3" t="s">
        <v>46</v>
      </c>
      <c r="F85" s="4">
        <v>4401.16</v>
      </c>
      <c r="G85" s="3" t="s">
        <v>259</v>
      </c>
      <c r="H85" s="3" t="s">
        <v>53</v>
      </c>
      <c r="I85" s="3" t="s">
        <v>48</v>
      </c>
      <c r="J85" s="3">
        <v>2023</v>
      </c>
    </row>
    <row r="86" spans="1:10" x14ac:dyDescent="0.2">
      <c r="A86" s="3" t="s">
        <v>55</v>
      </c>
      <c r="B86" s="3" t="s">
        <v>223</v>
      </c>
      <c r="C86" s="3" t="s">
        <v>184</v>
      </c>
      <c r="D86" s="7">
        <v>44962</v>
      </c>
      <c r="E86" s="3" t="s">
        <v>63</v>
      </c>
      <c r="F86" s="4">
        <v>4002.74</v>
      </c>
      <c r="G86" s="3" t="s">
        <v>260</v>
      </c>
      <c r="H86" s="3" t="s">
        <v>59</v>
      </c>
      <c r="I86" s="3" t="s">
        <v>48</v>
      </c>
      <c r="J86" s="3">
        <v>2023</v>
      </c>
    </row>
    <row r="87" spans="1:10" x14ac:dyDescent="0.2">
      <c r="A87" s="3" t="s">
        <v>42</v>
      </c>
      <c r="B87" s="3" t="s">
        <v>224</v>
      </c>
      <c r="C87" s="3" t="s">
        <v>172</v>
      </c>
      <c r="D87" s="7" t="s">
        <v>225</v>
      </c>
      <c r="E87" s="3" t="s">
        <v>46</v>
      </c>
      <c r="F87" s="4">
        <v>4207.96</v>
      </c>
      <c r="G87" s="3" t="s">
        <v>255</v>
      </c>
      <c r="H87" s="3" t="s">
        <v>47</v>
      </c>
      <c r="I87" s="3" t="s">
        <v>54</v>
      </c>
      <c r="J87" s="3">
        <v>2023</v>
      </c>
    </row>
    <row r="88" spans="1:10" x14ac:dyDescent="0.2">
      <c r="A88" s="3" t="s">
        <v>71</v>
      </c>
      <c r="B88" s="3" t="s">
        <v>226</v>
      </c>
      <c r="C88" s="3" t="s">
        <v>108</v>
      </c>
      <c r="D88" s="7">
        <v>45505</v>
      </c>
      <c r="E88" s="3" t="s">
        <v>52</v>
      </c>
      <c r="F88" s="4">
        <v>3883.24</v>
      </c>
      <c r="G88" s="3" t="s">
        <v>263</v>
      </c>
      <c r="H88" s="3" t="s">
        <v>47</v>
      </c>
      <c r="I88" s="3" t="s">
        <v>54</v>
      </c>
      <c r="J88" s="3">
        <v>2024</v>
      </c>
    </row>
    <row r="89" spans="1:10" x14ac:dyDescent="0.2">
      <c r="A89" s="3" t="s">
        <v>55</v>
      </c>
      <c r="B89" s="3" t="s">
        <v>227</v>
      </c>
      <c r="C89" s="3" t="s">
        <v>69</v>
      </c>
      <c r="D89" s="7" t="s">
        <v>228</v>
      </c>
      <c r="E89" s="3" t="s">
        <v>46</v>
      </c>
      <c r="F89" s="4">
        <v>2177.89</v>
      </c>
      <c r="G89" s="3" t="s">
        <v>254</v>
      </c>
      <c r="H89" s="3" t="s">
        <v>47</v>
      </c>
      <c r="I89" s="3" t="s">
        <v>54</v>
      </c>
      <c r="J89" s="3">
        <v>2024</v>
      </c>
    </row>
    <row r="90" spans="1:10" x14ac:dyDescent="0.2">
      <c r="A90" s="3" t="s">
        <v>55</v>
      </c>
      <c r="B90" s="3" t="s">
        <v>229</v>
      </c>
      <c r="C90" s="3" t="s">
        <v>44</v>
      </c>
      <c r="D90" s="7">
        <v>45139</v>
      </c>
      <c r="E90" s="3" t="s">
        <v>46</v>
      </c>
      <c r="F90" s="4">
        <v>3493.27</v>
      </c>
      <c r="G90" s="3" t="s">
        <v>270</v>
      </c>
      <c r="H90" s="3" t="s">
        <v>59</v>
      </c>
      <c r="I90" s="3" t="s">
        <v>67</v>
      </c>
      <c r="J90" s="3">
        <v>2023</v>
      </c>
    </row>
    <row r="91" spans="1:10" x14ac:dyDescent="0.2">
      <c r="A91" s="3" t="s">
        <v>71</v>
      </c>
      <c r="B91" s="3" t="s">
        <v>230</v>
      </c>
      <c r="C91" s="3" t="s">
        <v>231</v>
      </c>
      <c r="D91" s="7">
        <v>44930</v>
      </c>
      <c r="E91" s="3" t="s">
        <v>63</v>
      </c>
      <c r="F91" s="4">
        <v>1063.6300000000001</v>
      </c>
      <c r="G91" s="3" t="s">
        <v>255</v>
      </c>
      <c r="H91" s="3" t="s">
        <v>53</v>
      </c>
      <c r="I91" s="3" t="s">
        <v>67</v>
      </c>
      <c r="J91" s="3">
        <v>2023</v>
      </c>
    </row>
    <row r="92" spans="1:10" x14ac:dyDescent="0.2">
      <c r="A92" s="3" t="s">
        <v>42</v>
      </c>
      <c r="B92" s="3" t="s">
        <v>232</v>
      </c>
      <c r="C92" s="3" t="s">
        <v>143</v>
      </c>
      <c r="D92" s="7">
        <v>45024</v>
      </c>
      <c r="E92" s="3" t="s">
        <v>63</v>
      </c>
      <c r="F92" s="4">
        <v>1901.55</v>
      </c>
      <c r="G92" s="3" t="s">
        <v>259</v>
      </c>
      <c r="H92" s="3" t="s">
        <v>53</v>
      </c>
      <c r="I92" s="3" t="s">
        <v>67</v>
      </c>
      <c r="J92" s="3">
        <v>2023</v>
      </c>
    </row>
    <row r="93" spans="1:10" x14ac:dyDescent="0.2">
      <c r="A93" s="3" t="s">
        <v>42</v>
      </c>
      <c r="B93" s="3" t="s">
        <v>233</v>
      </c>
      <c r="C93" s="3" t="s">
        <v>108</v>
      </c>
      <c r="D93" s="7" t="s">
        <v>234</v>
      </c>
      <c r="E93" s="3" t="s">
        <v>63</v>
      </c>
      <c r="F93" s="4">
        <v>1113.53</v>
      </c>
      <c r="G93" s="3" t="s">
        <v>259</v>
      </c>
      <c r="H93" s="3" t="s">
        <v>47</v>
      </c>
      <c r="I93" s="3" t="s">
        <v>48</v>
      </c>
      <c r="J93" s="3">
        <v>2024</v>
      </c>
    </row>
    <row r="94" spans="1:10" x14ac:dyDescent="0.2">
      <c r="A94" s="3" t="s">
        <v>42</v>
      </c>
      <c r="B94" s="3" t="s">
        <v>235</v>
      </c>
      <c r="C94" s="3" t="s">
        <v>174</v>
      </c>
      <c r="D94" s="7">
        <v>45057</v>
      </c>
      <c r="E94" s="3" t="s">
        <v>52</v>
      </c>
      <c r="F94" s="4">
        <v>4008.2</v>
      </c>
      <c r="G94" s="3" t="s">
        <v>267</v>
      </c>
      <c r="H94" s="3" t="s">
        <v>47</v>
      </c>
      <c r="I94" s="3" t="s">
        <v>54</v>
      </c>
      <c r="J94" s="3">
        <v>2023</v>
      </c>
    </row>
    <row r="95" spans="1:10" x14ac:dyDescent="0.2">
      <c r="A95" s="3" t="s">
        <v>42</v>
      </c>
      <c r="B95" s="3" t="s">
        <v>236</v>
      </c>
      <c r="C95" s="3" t="s">
        <v>231</v>
      </c>
      <c r="D95" s="7" t="s">
        <v>237</v>
      </c>
      <c r="E95" s="3" t="s">
        <v>46</v>
      </c>
      <c r="F95" s="4">
        <v>2854.29</v>
      </c>
      <c r="G95" s="3" t="s">
        <v>263</v>
      </c>
      <c r="H95" s="3" t="s">
        <v>47</v>
      </c>
      <c r="I95" s="3" t="s">
        <v>67</v>
      </c>
      <c r="J95" s="3">
        <v>2024</v>
      </c>
    </row>
    <row r="96" spans="1:10" x14ac:dyDescent="0.2">
      <c r="A96" s="3" t="s">
        <v>55</v>
      </c>
      <c r="B96" s="3" t="s">
        <v>238</v>
      </c>
      <c r="C96" s="3" t="s">
        <v>73</v>
      </c>
      <c r="D96" s="7" t="s">
        <v>239</v>
      </c>
      <c r="E96" s="3" t="s">
        <v>63</v>
      </c>
      <c r="F96" s="4">
        <v>2840.32</v>
      </c>
      <c r="G96" s="3" t="s">
        <v>266</v>
      </c>
      <c r="H96" s="3" t="s">
        <v>59</v>
      </c>
      <c r="I96" s="3" t="s">
        <v>67</v>
      </c>
      <c r="J96" s="3">
        <v>2023</v>
      </c>
    </row>
    <row r="97" spans="1:10" x14ac:dyDescent="0.2">
      <c r="A97" s="3" t="s">
        <v>55</v>
      </c>
      <c r="B97" s="3" t="s">
        <v>240</v>
      </c>
      <c r="C97" s="3" t="s">
        <v>241</v>
      </c>
      <c r="D97" s="7">
        <v>45203</v>
      </c>
      <c r="E97" s="3" t="s">
        <v>46</v>
      </c>
      <c r="F97" s="4">
        <v>3069.15</v>
      </c>
      <c r="G97" s="3" t="s">
        <v>256</v>
      </c>
      <c r="H97" s="3" t="s">
        <v>53</v>
      </c>
      <c r="I97" s="3" t="s">
        <v>48</v>
      </c>
      <c r="J97" s="3">
        <v>2023</v>
      </c>
    </row>
    <row r="98" spans="1:10" x14ac:dyDescent="0.2">
      <c r="A98" s="3" t="s">
        <v>42</v>
      </c>
      <c r="B98" s="3" t="s">
        <v>242</v>
      </c>
      <c r="C98" s="3" t="s">
        <v>76</v>
      </c>
      <c r="D98" s="7" t="s">
        <v>243</v>
      </c>
      <c r="E98" s="3" t="s">
        <v>63</v>
      </c>
      <c r="F98" s="4">
        <v>652.74</v>
      </c>
      <c r="G98" s="3" t="s">
        <v>252</v>
      </c>
      <c r="H98" s="3" t="s">
        <v>47</v>
      </c>
      <c r="I98" s="3" t="s">
        <v>67</v>
      </c>
      <c r="J98" s="3">
        <v>2023</v>
      </c>
    </row>
    <row r="99" spans="1:10" x14ac:dyDescent="0.2">
      <c r="A99" s="3" t="s">
        <v>55</v>
      </c>
      <c r="B99" s="3" t="s">
        <v>244</v>
      </c>
      <c r="C99" s="3" t="s">
        <v>76</v>
      </c>
      <c r="D99" s="7" t="s">
        <v>245</v>
      </c>
      <c r="E99" s="3" t="s">
        <v>63</v>
      </c>
      <c r="F99" s="4">
        <v>4919.4399999999996</v>
      </c>
      <c r="G99" s="3" t="s">
        <v>256</v>
      </c>
      <c r="H99" s="3" t="s">
        <v>53</v>
      </c>
      <c r="I99" s="3" t="s">
        <v>67</v>
      </c>
      <c r="J99" s="3">
        <v>2024</v>
      </c>
    </row>
    <row r="100" spans="1:10" x14ac:dyDescent="0.2">
      <c r="A100" s="3" t="s">
        <v>42</v>
      </c>
      <c r="B100" s="3" t="s">
        <v>246</v>
      </c>
      <c r="C100" s="3" t="s">
        <v>78</v>
      </c>
      <c r="D100" s="7">
        <v>45635</v>
      </c>
      <c r="E100" s="3" t="s">
        <v>63</v>
      </c>
      <c r="F100" s="4">
        <v>3368.43</v>
      </c>
      <c r="G100" s="3" t="s">
        <v>259</v>
      </c>
      <c r="H100" s="3" t="s">
        <v>53</v>
      </c>
      <c r="I100" s="3" t="s">
        <v>54</v>
      </c>
      <c r="J100" s="3">
        <v>2024</v>
      </c>
    </row>
    <row r="101" spans="1:10" x14ac:dyDescent="0.2">
      <c r="A101" s="3" t="s">
        <v>42</v>
      </c>
      <c r="B101" s="3" t="s">
        <v>247</v>
      </c>
      <c r="C101" s="3" t="s">
        <v>248</v>
      </c>
      <c r="D101" s="7" t="s">
        <v>239</v>
      </c>
      <c r="E101" s="3" t="s">
        <v>52</v>
      </c>
      <c r="F101" s="4">
        <v>134.15</v>
      </c>
      <c r="G101" s="3" t="s">
        <v>260</v>
      </c>
      <c r="H101" s="3" t="s">
        <v>47</v>
      </c>
      <c r="I101" s="3" t="s">
        <v>48</v>
      </c>
      <c r="J101" s="3">
        <v>2023</v>
      </c>
    </row>
    <row r="4364" spans="3:3" x14ac:dyDescent="0.2">
      <c r="C4364" s="5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AD99-E5BD-4BE5-BA46-8C1B0041338A}">
  <dimension ref="A1:N288"/>
  <sheetViews>
    <sheetView showGridLines="0" zoomScale="115" zoomScaleNormal="115" workbookViewId="0">
      <selection activeCell="L5" sqref="L5"/>
    </sheetView>
  </sheetViews>
  <sheetFormatPr baseColWidth="10" defaultColWidth="11.42578125" defaultRowHeight="12" x14ac:dyDescent="0.2"/>
  <cols>
    <col min="1" max="1" width="21.28515625" style="14" customWidth="1"/>
    <col min="2" max="2" width="11.5703125" style="14" bestFit="1" customWidth="1"/>
    <col min="3" max="3" width="6.140625" style="15" bestFit="1" customWidth="1"/>
    <col min="4" max="4" width="8.140625" style="15" customWidth="1"/>
    <col min="5" max="5" width="2.7109375" style="15" customWidth="1"/>
    <col min="6" max="6" width="21.7109375" style="14" bestFit="1" customWidth="1"/>
    <col min="7" max="7" width="9" style="16" bestFit="1" customWidth="1"/>
    <col min="8" max="8" width="8.28515625" style="17" bestFit="1" customWidth="1"/>
    <col min="9" max="9" width="9.5703125" style="17" customWidth="1"/>
    <col min="10" max="10" width="9.5703125" style="16" customWidth="1"/>
    <col min="11" max="16384" width="11.42578125" style="14"/>
  </cols>
  <sheetData>
    <row r="1" spans="1:13" s="13" customFormat="1" ht="25.5" x14ac:dyDescent="0.35">
      <c r="A1" s="95" t="s">
        <v>289</v>
      </c>
      <c r="B1" s="95"/>
      <c r="C1" s="95"/>
      <c r="D1" s="95"/>
      <c r="E1" s="95"/>
      <c r="F1" s="95"/>
      <c r="G1" s="95"/>
      <c r="H1" s="95"/>
      <c r="I1" s="95"/>
      <c r="J1" s="95"/>
    </row>
    <row r="2" spans="1:13" ht="18" x14ac:dyDescent="0.25">
      <c r="A2" s="94" t="s">
        <v>34</v>
      </c>
      <c r="B2" s="94"/>
      <c r="C2" s="94"/>
      <c r="D2" s="94"/>
      <c r="E2" s="36"/>
      <c r="F2" s="94" t="s">
        <v>35</v>
      </c>
      <c r="G2" s="94"/>
      <c r="H2" s="94"/>
      <c r="I2" s="94"/>
      <c r="J2" s="18" t="s">
        <v>32</v>
      </c>
    </row>
    <row r="3" spans="1:13" x14ac:dyDescent="0.2">
      <c r="A3" s="43" t="s">
        <v>251</v>
      </c>
      <c r="B3" s="90">
        <f>SUM(B12:B288)</f>
        <v>125940.11</v>
      </c>
      <c r="C3" s="36"/>
      <c r="D3" s="43"/>
      <c r="E3" s="43"/>
      <c r="F3" s="50" t="s">
        <v>251</v>
      </c>
      <c r="G3" s="92">
        <f>SUM(G12:G288)</f>
        <v>135219.41999999998</v>
      </c>
      <c r="H3" s="14"/>
      <c r="I3" s="19"/>
      <c r="J3" s="20" t="s">
        <v>33</v>
      </c>
      <c r="K3" s="19"/>
      <c r="L3" s="19"/>
      <c r="M3" s="19"/>
    </row>
    <row r="4" spans="1:13" ht="4.5" customHeight="1" x14ac:dyDescent="0.2">
      <c r="A4" s="43"/>
      <c r="B4" s="43"/>
      <c r="C4" s="36"/>
      <c r="D4" s="43"/>
      <c r="E4" s="43"/>
      <c r="F4" s="43"/>
      <c r="G4" s="44"/>
      <c r="H4" s="14"/>
      <c r="J4" s="21"/>
      <c r="K4" s="17"/>
      <c r="L4" s="17"/>
      <c r="M4" s="17"/>
    </row>
    <row r="5" spans="1:13" x14ac:dyDescent="0.2">
      <c r="A5" s="43" t="s">
        <v>27</v>
      </c>
      <c r="B5" s="45">
        <v>0.8</v>
      </c>
      <c r="C5" s="36"/>
      <c r="D5" s="43"/>
      <c r="E5" s="43"/>
      <c r="F5" s="43" t="s">
        <v>27</v>
      </c>
      <c r="G5" s="46">
        <v>0.8</v>
      </c>
      <c r="H5" s="14"/>
      <c r="J5" s="17"/>
      <c r="K5" s="17"/>
      <c r="L5" s="17"/>
      <c r="M5" s="17"/>
    </row>
    <row r="6" spans="1:13" ht="4.5" customHeight="1" x14ac:dyDescent="0.2">
      <c r="A6" s="43"/>
      <c r="B6" s="43"/>
      <c r="C6" s="36"/>
      <c r="D6" s="36"/>
      <c r="E6" s="36"/>
      <c r="F6" s="43"/>
      <c r="G6" s="44"/>
      <c r="H6" s="14"/>
      <c r="J6" s="17"/>
      <c r="K6" s="17"/>
      <c r="L6" s="17"/>
      <c r="M6" s="17"/>
    </row>
    <row r="7" spans="1:13" x14ac:dyDescent="0.2">
      <c r="A7" s="43" t="s">
        <v>28</v>
      </c>
      <c r="B7" s="40">
        <f>+COUNTA(A12:A288)</f>
        <v>18</v>
      </c>
      <c r="C7" s="36"/>
      <c r="D7" s="36"/>
      <c r="E7" s="36"/>
      <c r="F7" s="43" t="s">
        <v>28</v>
      </c>
      <c r="G7" s="47">
        <f>+COUNTA(F12:F288)</f>
        <v>20</v>
      </c>
      <c r="H7" s="14"/>
      <c r="J7" s="17"/>
      <c r="K7" s="17"/>
      <c r="L7" s="17"/>
      <c r="M7" s="17"/>
    </row>
    <row r="8" spans="1:13" x14ac:dyDescent="0.2">
      <c r="A8" s="43" t="s">
        <v>29</v>
      </c>
      <c r="B8" s="40">
        <f>+COUNTIF(D12:D288,"&lt;"&amp;B5)</f>
        <v>10</v>
      </c>
      <c r="C8" s="36"/>
      <c r="D8" s="36"/>
      <c r="E8" s="36"/>
      <c r="F8" s="43" t="s">
        <v>29</v>
      </c>
      <c r="G8" s="48">
        <f>+COUNTIF(I12:I288,"&lt;"&amp;G5)</f>
        <v>10</v>
      </c>
      <c r="H8" s="14"/>
      <c r="J8" s="17"/>
      <c r="K8" s="17"/>
      <c r="L8" s="17"/>
      <c r="M8" s="17"/>
    </row>
    <row r="9" spans="1:13" x14ac:dyDescent="0.2">
      <c r="A9" s="43"/>
      <c r="B9" s="49">
        <f>+B8/B7</f>
        <v>0.55555555555555558</v>
      </c>
      <c r="C9" s="36"/>
      <c r="D9" s="36"/>
      <c r="E9" s="36"/>
      <c r="F9" s="43"/>
      <c r="G9" s="49">
        <f>+G8/G7</f>
        <v>0.5</v>
      </c>
      <c r="J9" s="17"/>
      <c r="K9" s="17"/>
      <c r="L9" s="17"/>
      <c r="M9" s="17"/>
    </row>
    <row r="10" spans="1:13" ht="5.25" customHeight="1" x14ac:dyDescent="0.2">
      <c r="J10" s="14"/>
    </row>
    <row r="11" spans="1:13" s="25" customFormat="1" ht="33.75" x14ac:dyDescent="0.2">
      <c r="A11" s="29" t="s">
        <v>9</v>
      </c>
      <c r="B11" s="29" t="s">
        <v>26</v>
      </c>
      <c r="C11" s="30" t="s">
        <v>25</v>
      </c>
      <c r="D11" s="30" t="s">
        <v>30</v>
      </c>
      <c r="E11" s="31"/>
      <c r="F11" s="22" t="s">
        <v>9</v>
      </c>
      <c r="G11" s="23" t="s">
        <v>31</v>
      </c>
      <c r="H11" s="24" t="s">
        <v>25</v>
      </c>
      <c r="I11" s="23" t="s">
        <v>30</v>
      </c>
      <c r="J11" s="23" t="s">
        <v>36</v>
      </c>
    </row>
    <row r="12" spans="1:13" x14ac:dyDescent="0.2">
      <c r="A12" s="32" t="s">
        <v>260</v>
      </c>
      <c r="B12" s="89">
        <v>15453.439999999999</v>
      </c>
      <c r="C12" s="34">
        <f t="shared" ref="C12:C75" si="0">IF(A12="","",+B12/$B$3)</f>
        <v>0.12270467287983153</v>
      </c>
      <c r="D12" s="35">
        <f>+IF(A12="","",SUM(C$12:C12))</f>
        <v>0.12270467287983153</v>
      </c>
      <c r="E12" s="36"/>
      <c r="F12" s="32" t="s">
        <v>255</v>
      </c>
      <c r="G12" s="86">
        <v>18566.62</v>
      </c>
      <c r="H12" s="38">
        <f>IF(F12="","",+G12/$G$3)</f>
        <v>0.13730734830840127</v>
      </c>
      <c r="I12" s="38">
        <f>+IF(F12="","",SUM(H$12:H12))</f>
        <v>0.13730734830840127</v>
      </c>
      <c r="J12" s="37" t="s">
        <v>37</v>
      </c>
    </row>
    <row r="13" spans="1:13" x14ac:dyDescent="0.2">
      <c r="A13" s="32" t="s">
        <v>255</v>
      </c>
      <c r="B13" s="90">
        <v>12304.529999999999</v>
      </c>
      <c r="C13" s="34">
        <f t="shared" si="0"/>
        <v>9.7701439199949877E-2</v>
      </c>
      <c r="D13" s="35">
        <f>+IF(A13="","",SUM(C$12:C13))</f>
        <v>0.22040611207978139</v>
      </c>
      <c r="E13" s="36"/>
      <c r="F13" s="32" t="s">
        <v>256</v>
      </c>
      <c r="G13" s="86">
        <v>18327.640000000003</v>
      </c>
      <c r="H13" s="38">
        <f t="shared" ref="H13:H76" si="1">IF(F13="","",+G13/$G$3)</f>
        <v>0.13553999861854166</v>
      </c>
      <c r="I13" s="38">
        <f>+IF(F13="","",SUM(H$12:H13))</f>
        <v>0.2728473469269429</v>
      </c>
      <c r="J13" s="37" t="s">
        <v>37</v>
      </c>
    </row>
    <row r="14" spans="1:13" x14ac:dyDescent="0.2">
      <c r="A14" s="32" t="s">
        <v>254</v>
      </c>
      <c r="B14" s="89">
        <v>9675.5400000000009</v>
      </c>
      <c r="C14" s="34">
        <f t="shared" si="0"/>
        <v>7.6826516984938323E-2</v>
      </c>
      <c r="D14" s="35">
        <f>+IF(A14="","",SUM(C$12:C14))</f>
        <v>0.2972326290647197</v>
      </c>
      <c r="E14" s="36"/>
      <c r="F14" s="32" t="s">
        <v>264</v>
      </c>
      <c r="G14" s="87">
        <v>11897.12</v>
      </c>
      <c r="H14" s="38">
        <f t="shared" si="1"/>
        <v>8.7983811792714403E-2</v>
      </c>
      <c r="I14" s="38">
        <f>+IF(F14="","",SUM(H$12:H14))</f>
        <v>0.36083115871965732</v>
      </c>
      <c r="J14" s="33" t="s">
        <v>37</v>
      </c>
    </row>
    <row r="15" spans="1:13" x14ac:dyDescent="0.2">
      <c r="A15" s="32" t="s">
        <v>259</v>
      </c>
      <c r="B15" s="90">
        <v>9531.6899999999987</v>
      </c>
      <c r="C15" s="34">
        <f t="shared" si="0"/>
        <v>7.5684307406115481E-2</v>
      </c>
      <c r="D15" s="35">
        <f>+IF(A15="","",SUM(C$12:C15))</f>
        <v>0.37291693647083518</v>
      </c>
      <c r="E15" s="36"/>
      <c r="F15" s="32" t="s">
        <v>252</v>
      </c>
      <c r="G15" s="86">
        <v>10232.4</v>
      </c>
      <c r="H15" s="38">
        <f t="shared" si="1"/>
        <v>7.5672562417439748E-2</v>
      </c>
      <c r="I15" s="38">
        <f>+IF(F15="","",SUM(H$12:H15))</f>
        <v>0.43650372113709707</v>
      </c>
      <c r="J15" s="37" t="s">
        <v>37</v>
      </c>
    </row>
    <row r="16" spans="1:13" x14ac:dyDescent="0.2">
      <c r="A16" s="32" t="s">
        <v>257</v>
      </c>
      <c r="B16" s="90">
        <v>9513.75</v>
      </c>
      <c r="C16" s="34">
        <f t="shared" si="0"/>
        <v>7.5541858745398899E-2</v>
      </c>
      <c r="D16" s="35">
        <f>+IF(A16="","",SUM(C$12:C16))</f>
        <v>0.44845879521623411</v>
      </c>
      <c r="E16" s="36"/>
      <c r="F16" s="32" t="s">
        <v>260</v>
      </c>
      <c r="G16" s="86">
        <v>8307.57</v>
      </c>
      <c r="H16" s="38">
        <f t="shared" si="1"/>
        <v>6.1437698815747031E-2</v>
      </c>
      <c r="I16" s="38">
        <f>+IF(F16="","",SUM(H$12:H16))</f>
        <v>0.49794141995284408</v>
      </c>
      <c r="J16" s="37" t="s">
        <v>37</v>
      </c>
    </row>
    <row r="17" spans="1:10" x14ac:dyDescent="0.2">
      <c r="A17" s="32" t="s">
        <v>256</v>
      </c>
      <c r="B17" s="90">
        <v>8956.0499999999993</v>
      </c>
      <c r="C17" s="34">
        <f t="shared" si="0"/>
        <v>7.1113563423122306E-2</v>
      </c>
      <c r="D17" s="35">
        <f>+IF(A17="","",SUM(C$12:C17))</f>
        <v>0.51957235863935636</v>
      </c>
      <c r="E17" s="36"/>
      <c r="F17" s="32" t="s">
        <v>267</v>
      </c>
      <c r="G17" s="86">
        <v>8092.5</v>
      </c>
      <c r="H17" s="38">
        <f t="shared" si="1"/>
        <v>5.9847172839522615E-2</v>
      </c>
      <c r="I17" s="38">
        <f>+IF(F17="","",SUM(H$12:H17))</f>
        <v>0.5577885927923667</v>
      </c>
      <c r="J17" s="37" t="s">
        <v>37</v>
      </c>
    </row>
    <row r="18" spans="1:10" x14ac:dyDescent="0.2">
      <c r="A18" s="32" t="s">
        <v>267</v>
      </c>
      <c r="B18" s="90">
        <v>8827.11</v>
      </c>
      <c r="C18" s="34">
        <f t="shared" si="0"/>
        <v>7.0089743450279671E-2</v>
      </c>
      <c r="D18" s="35">
        <f>+IF(A18="","",SUM(C$12:C18))</f>
        <v>0.58966210208963599</v>
      </c>
      <c r="E18" s="36"/>
      <c r="F18" s="32" t="s">
        <v>269</v>
      </c>
      <c r="G18" s="86">
        <v>7828.7800000000007</v>
      </c>
      <c r="H18" s="38">
        <f t="shared" si="1"/>
        <v>5.789686126445448E-2</v>
      </c>
      <c r="I18" s="38">
        <f>+IF(F18="","",SUM(H$12:H18))</f>
        <v>0.61568545405682118</v>
      </c>
      <c r="J18" s="37" t="s">
        <v>37</v>
      </c>
    </row>
    <row r="19" spans="1:10" x14ac:dyDescent="0.2">
      <c r="A19" s="32" t="s">
        <v>266</v>
      </c>
      <c r="B19" s="90">
        <v>7340.7800000000007</v>
      </c>
      <c r="C19" s="34">
        <f t="shared" si="0"/>
        <v>5.8287863969628109E-2</v>
      </c>
      <c r="D19" s="35">
        <f>+IF(A19="","",SUM(C$12:C19))</f>
        <v>0.64794996605926414</v>
      </c>
      <c r="E19" s="36"/>
      <c r="F19" s="32" t="s">
        <v>266</v>
      </c>
      <c r="G19" s="86">
        <v>6890.33</v>
      </c>
      <c r="H19" s="38">
        <f t="shared" si="1"/>
        <v>5.095665992355241E-2</v>
      </c>
      <c r="I19" s="38">
        <f>+IF(F19="","",SUM(H$12:H19))</f>
        <v>0.66664211398037354</v>
      </c>
      <c r="J19" s="37" t="s">
        <v>37</v>
      </c>
    </row>
    <row r="20" spans="1:10" x14ac:dyDescent="0.2">
      <c r="A20" s="32" t="s">
        <v>258</v>
      </c>
      <c r="B20" s="90">
        <v>7244.119999999999</v>
      </c>
      <c r="C20" s="34">
        <f t="shared" si="0"/>
        <v>5.7520356302690215E-2</v>
      </c>
      <c r="D20" s="35">
        <f>+IF(A20="","",SUM(C$12:C20))</f>
        <v>0.70547032236195439</v>
      </c>
      <c r="E20" s="36"/>
      <c r="F20" s="32" t="s">
        <v>253</v>
      </c>
      <c r="G20" s="86">
        <v>6822.43</v>
      </c>
      <c r="H20" s="38">
        <f t="shared" si="1"/>
        <v>5.0454513116533123E-2</v>
      </c>
      <c r="I20" s="38">
        <f>+IF(F20="","",SUM(H$12:H20))</f>
        <v>0.71709662709690669</v>
      </c>
      <c r="J20" s="37" t="s">
        <v>37</v>
      </c>
    </row>
    <row r="21" spans="1:10" x14ac:dyDescent="0.2">
      <c r="A21" s="32" t="s">
        <v>261</v>
      </c>
      <c r="B21" s="90">
        <v>6653.55</v>
      </c>
      <c r="C21" s="34">
        <f t="shared" si="0"/>
        <v>5.2831063908075036E-2</v>
      </c>
      <c r="D21" s="35">
        <f>+IF(A21="","",SUM(C$12:C21))</f>
        <v>0.75830138627002941</v>
      </c>
      <c r="E21" s="36"/>
      <c r="F21" s="32" t="s">
        <v>263</v>
      </c>
      <c r="G21" s="86">
        <v>6737.53</v>
      </c>
      <c r="H21" s="38">
        <f t="shared" si="1"/>
        <v>4.9826644723073063E-2</v>
      </c>
      <c r="I21" s="38">
        <f>+IF(F21="","",SUM(H$12:H21))</f>
        <v>0.76692327181997977</v>
      </c>
      <c r="J21" s="37" t="s">
        <v>37</v>
      </c>
    </row>
    <row r="22" spans="1:10" x14ac:dyDescent="0.2">
      <c r="A22" s="32" t="s">
        <v>252</v>
      </c>
      <c r="B22" s="90">
        <v>6333.8600000000006</v>
      </c>
      <c r="C22" s="34">
        <f t="shared" si="0"/>
        <v>5.0292635126331087E-2</v>
      </c>
      <c r="D22" s="35">
        <f>+IF(A22="","",SUM(C$12:C22))</f>
        <v>0.8085940213963605</v>
      </c>
      <c r="E22" s="36"/>
      <c r="F22" s="32" t="s">
        <v>259</v>
      </c>
      <c r="G22" s="86">
        <v>6461.34</v>
      </c>
      <c r="H22" s="38">
        <f t="shared" si="1"/>
        <v>4.7784112666656914E-2</v>
      </c>
      <c r="I22" s="38">
        <f>+IF(F22="","",SUM(H$12:H22))</f>
        <v>0.81470738448663671</v>
      </c>
      <c r="J22" s="37" t="s">
        <v>37</v>
      </c>
    </row>
    <row r="23" spans="1:10" x14ac:dyDescent="0.2">
      <c r="A23" s="40" t="s">
        <v>271</v>
      </c>
      <c r="B23" s="91">
        <v>4857.8</v>
      </c>
      <c r="C23" s="34">
        <f t="shared" si="0"/>
        <v>3.8572302342756409E-2</v>
      </c>
      <c r="D23" s="35">
        <f>+IF(A23="","",SUM(C$12:C23))</f>
        <v>0.84716632373911693</v>
      </c>
      <c r="E23" s="36"/>
      <c r="F23" s="40" t="s">
        <v>261</v>
      </c>
      <c r="G23" s="88">
        <v>5375.0399999999991</v>
      </c>
      <c r="H23" s="38">
        <f t="shared" si="1"/>
        <v>3.9750503293092071E-2</v>
      </c>
      <c r="I23" s="38">
        <f>+IF(F23="","",SUM(H$12:H23))</f>
        <v>0.85445788777972875</v>
      </c>
      <c r="J23" s="37" t="s">
        <v>32</v>
      </c>
    </row>
    <row r="24" spans="1:10" x14ac:dyDescent="0.2">
      <c r="A24" s="40" t="s">
        <v>263</v>
      </c>
      <c r="B24" s="91">
        <v>4837.1899999999996</v>
      </c>
      <c r="C24" s="34">
        <f t="shared" si="0"/>
        <v>3.8408653128856246E-2</v>
      </c>
      <c r="D24" s="35">
        <f>+IF(A24="","",SUM(C$12:C24))</f>
        <v>0.88557497686797315</v>
      </c>
      <c r="E24" s="36"/>
      <c r="F24" s="40" t="s">
        <v>268</v>
      </c>
      <c r="G24" s="88">
        <v>4777.0599999999995</v>
      </c>
      <c r="H24" s="38">
        <f t="shared" si="1"/>
        <v>3.5328209513101005E-2</v>
      </c>
      <c r="I24" s="38">
        <f>+IF(F24="","",SUM(H$12:H24))</f>
        <v>0.88978609729282976</v>
      </c>
      <c r="J24" s="37" t="s">
        <v>32</v>
      </c>
    </row>
    <row r="25" spans="1:10" x14ac:dyDescent="0.2">
      <c r="A25" s="40" t="s">
        <v>264</v>
      </c>
      <c r="B25" s="91">
        <v>4467.99</v>
      </c>
      <c r="C25" s="34">
        <f t="shared" si="0"/>
        <v>3.5477100980775701E-2</v>
      </c>
      <c r="D25" s="35">
        <f>+IF(A25="","",SUM(C$12:C25))</f>
        <v>0.92105207784874887</v>
      </c>
      <c r="E25" s="36"/>
      <c r="F25" s="40" t="s">
        <v>254</v>
      </c>
      <c r="G25" s="88">
        <v>3706.17</v>
      </c>
      <c r="H25" s="38">
        <f t="shared" si="1"/>
        <v>2.7408563059951006E-2</v>
      </c>
      <c r="I25" s="38">
        <f>+IF(F25="","",SUM(H$12:H25))</f>
        <v>0.91719466035278074</v>
      </c>
      <c r="J25" s="37" t="s">
        <v>32</v>
      </c>
    </row>
    <row r="26" spans="1:10" x14ac:dyDescent="0.2">
      <c r="A26" s="40" t="s">
        <v>270</v>
      </c>
      <c r="B26" s="91">
        <v>3493.27</v>
      </c>
      <c r="C26" s="34">
        <f t="shared" si="0"/>
        <v>2.7737549220816147E-2</v>
      </c>
      <c r="D26" s="35">
        <f>+IF(A26="","",SUM(C$12:C26))</f>
        <v>0.94878962706956504</v>
      </c>
      <c r="E26" s="36"/>
      <c r="F26" s="40" t="s">
        <v>262</v>
      </c>
      <c r="G26" s="88">
        <v>3651.19</v>
      </c>
      <c r="H26" s="38">
        <f t="shared" si="1"/>
        <v>2.7001964658626702E-2</v>
      </c>
      <c r="I26" s="38">
        <f>+IF(F26="","",SUM(H$12:H26))</f>
        <v>0.94419662501140744</v>
      </c>
      <c r="J26" s="37" t="s">
        <v>32</v>
      </c>
    </row>
    <row r="27" spans="1:10" x14ac:dyDescent="0.2">
      <c r="A27" s="40" t="s">
        <v>265</v>
      </c>
      <c r="B27" s="91">
        <v>2980.68</v>
      </c>
      <c r="C27" s="34">
        <f t="shared" si="0"/>
        <v>2.3667440023674744E-2</v>
      </c>
      <c r="D27" s="35">
        <f>+IF(A27="","",SUM(C$12:C27))</f>
        <v>0.97245706709323976</v>
      </c>
      <c r="E27" s="36"/>
      <c r="F27" s="40" t="s">
        <v>257</v>
      </c>
      <c r="G27" s="88">
        <v>2329.75</v>
      </c>
      <c r="H27" s="38">
        <f t="shared" si="1"/>
        <v>1.7229403882962967E-2</v>
      </c>
      <c r="I27" s="38">
        <f>+IF(F27="","",SUM(H$12:H27))</f>
        <v>0.96142602889437045</v>
      </c>
      <c r="J27" s="37" t="s">
        <v>33</v>
      </c>
    </row>
    <row r="28" spans="1:10" x14ac:dyDescent="0.2">
      <c r="A28" s="40" t="s">
        <v>262</v>
      </c>
      <c r="B28" s="91">
        <v>2819.5</v>
      </c>
      <c r="C28" s="34">
        <f t="shared" si="0"/>
        <v>2.2387625356210979E-2</v>
      </c>
      <c r="D28" s="35">
        <f>+IF(A28="","",SUM(C$12:C28))</f>
        <v>0.99484469244945073</v>
      </c>
      <c r="E28" s="36"/>
      <c r="F28" s="40" t="s">
        <v>270</v>
      </c>
      <c r="G28" s="88">
        <v>1713.05</v>
      </c>
      <c r="H28" s="38">
        <f t="shared" si="1"/>
        <v>1.2668668450138303E-2</v>
      </c>
      <c r="I28" s="38">
        <f>+IF(F28="","",SUM(H$12:H28))</f>
        <v>0.97409469734450871</v>
      </c>
      <c r="J28" s="37" t="s">
        <v>33</v>
      </c>
    </row>
    <row r="29" spans="1:10" x14ac:dyDescent="0.2">
      <c r="A29" s="40" t="s">
        <v>269</v>
      </c>
      <c r="B29" s="91">
        <v>649.26</v>
      </c>
      <c r="C29" s="34">
        <f t="shared" si="0"/>
        <v>5.1553075505492256E-3</v>
      </c>
      <c r="D29" s="35">
        <f>+IF(A29="","",SUM(C$12:C29))</f>
        <v>1</v>
      </c>
      <c r="E29" s="36"/>
      <c r="F29" s="40" t="s">
        <v>271</v>
      </c>
      <c r="G29" s="88">
        <v>1652.21</v>
      </c>
      <c r="H29" s="38">
        <f t="shared" si="1"/>
        <v>1.2218733078429122E-2</v>
      </c>
      <c r="I29" s="38">
        <f>+IF(F29="","",SUM(H$12:H29))</f>
        <v>0.98631343042293784</v>
      </c>
      <c r="J29" s="37" t="s">
        <v>33</v>
      </c>
    </row>
    <row r="30" spans="1:10" x14ac:dyDescent="0.2">
      <c r="A30" s="40"/>
      <c r="B30" s="41"/>
      <c r="C30" s="34" t="str">
        <f t="shared" si="0"/>
        <v/>
      </c>
      <c r="D30" s="35" t="str">
        <f>+IF(A30="","",SUM(C$12:C30))</f>
        <v/>
      </c>
      <c r="E30" s="36"/>
      <c r="F30" s="40" t="s">
        <v>265</v>
      </c>
      <c r="G30" s="88">
        <v>1019.74</v>
      </c>
      <c r="H30" s="38">
        <f t="shared" si="1"/>
        <v>7.5413723857120536E-3</v>
      </c>
      <c r="I30" s="38">
        <f>+IF(F30="","",SUM(H$12:H30))</f>
        <v>0.99385480280864991</v>
      </c>
      <c r="J30" s="37" t="s">
        <v>33</v>
      </c>
    </row>
    <row r="31" spans="1:10" x14ac:dyDescent="0.2">
      <c r="A31" s="32"/>
      <c r="B31" s="39"/>
      <c r="C31" s="34" t="str">
        <f t="shared" si="0"/>
        <v/>
      </c>
      <c r="D31" s="35" t="str">
        <f>+IF(A31="","",SUM(C$12:C31))</f>
        <v/>
      </c>
      <c r="E31" s="36"/>
      <c r="F31" s="40" t="s">
        <v>258</v>
      </c>
      <c r="G31" s="88">
        <v>830.95</v>
      </c>
      <c r="H31" s="38">
        <f t="shared" si="1"/>
        <v>6.1451971913501786E-3</v>
      </c>
      <c r="I31" s="38">
        <f>+IF(F31="","",SUM(H$12:H31))</f>
        <v>1</v>
      </c>
      <c r="J31" s="37" t="s">
        <v>33</v>
      </c>
    </row>
    <row r="32" spans="1:10" x14ac:dyDescent="0.2">
      <c r="A32" s="32"/>
      <c r="B32" s="39"/>
      <c r="C32" s="34" t="str">
        <f t="shared" si="0"/>
        <v/>
      </c>
      <c r="D32" s="35" t="str">
        <f>+IF(A32="","",SUM(C$12:C32))</f>
        <v/>
      </c>
      <c r="E32" s="36"/>
      <c r="F32" s="32"/>
      <c r="G32" s="37"/>
      <c r="H32" s="38" t="str">
        <f t="shared" si="1"/>
        <v/>
      </c>
      <c r="I32" s="38" t="str">
        <f>+IF(F32="","",SUM(H$12:H32))</f>
        <v/>
      </c>
      <c r="J32" s="37"/>
    </row>
    <row r="33" spans="1:10" x14ac:dyDescent="0.2">
      <c r="A33" s="32"/>
      <c r="B33" s="39"/>
      <c r="C33" s="34" t="str">
        <f t="shared" si="0"/>
        <v/>
      </c>
      <c r="D33" s="35" t="str">
        <f>+IF(A33="","",SUM(C$12:C33))</f>
        <v/>
      </c>
      <c r="E33" s="36"/>
      <c r="F33" s="32"/>
      <c r="G33" s="37"/>
      <c r="H33" s="38" t="str">
        <f t="shared" si="1"/>
        <v/>
      </c>
      <c r="I33" s="38" t="str">
        <f>+IF(F33="","",SUM(H$12:H33))</f>
        <v/>
      </c>
      <c r="J33" s="37"/>
    </row>
    <row r="34" spans="1:10" x14ac:dyDescent="0.2">
      <c r="A34" s="32"/>
      <c r="B34" s="39"/>
      <c r="C34" s="34" t="str">
        <f t="shared" si="0"/>
        <v/>
      </c>
      <c r="D34" s="35" t="str">
        <f>+IF(A34="","",SUM(C$12:C34))</f>
        <v/>
      </c>
      <c r="E34" s="36"/>
      <c r="F34" s="32"/>
      <c r="G34" s="37"/>
      <c r="H34" s="38" t="str">
        <f t="shared" si="1"/>
        <v/>
      </c>
      <c r="I34" s="38" t="str">
        <f>+IF(F34="","",SUM(H$12:H34))</f>
        <v/>
      </c>
      <c r="J34" s="37"/>
    </row>
    <row r="35" spans="1:10" x14ac:dyDescent="0.2">
      <c r="A35" s="32"/>
      <c r="B35" s="39"/>
      <c r="C35" s="34" t="str">
        <f t="shared" si="0"/>
        <v/>
      </c>
      <c r="D35" s="35" t="str">
        <f>+IF(A35="","",SUM(C$12:C35))</f>
        <v/>
      </c>
      <c r="E35" s="36"/>
      <c r="F35" s="32"/>
      <c r="G35" s="37"/>
      <c r="H35" s="38" t="str">
        <f t="shared" si="1"/>
        <v/>
      </c>
      <c r="I35" s="38" t="str">
        <f>+IF(F35="","",SUM(H$12:H35))</f>
        <v/>
      </c>
      <c r="J35" s="37"/>
    </row>
    <row r="36" spans="1:10" x14ac:dyDescent="0.2">
      <c r="A36" s="32"/>
      <c r="B36" s="39"/>
      <c r="C36" s="34" t="str">
        <f t="shared" si="0"/>
        <v/>
      </c>
      <c r="D36" s="35" t="str">
        <f>+IF(A36="","",SUM(C$12:C36))</f>
        <v/>
      </c>
      <c r="E36" s="36"/>
      <c r="F36" s="32"/>
      <c r="G36" s="37"/>
      <c r="H36" s="38" t="str">
        <f t="shared" si="1"/>
        <v/>
      </c>
      <c r="I36" s="38" t="str">
        <f>+IF(F36="","",SUM(H$12:H36))</f>
        <v/>
      </c>
      <c r="J36" s="37"/>
    </row>
    <row r="37" spans="1:10" x14ac:dyDescent="0.2">
      <c r="A37" s="32"/>
      <c r="B37" s="39"/>
      <c r="C37" s="34" t="str">
        <f t="shared" si="0"/>
        <v/>
      </c>
      <c r="D37" s="35" t="str">
        <f>+IF(A37="","",SUM(C$12:C37))</f>
        <v/>
      </c>
      <c r="E37" s="36"/>
      <c r="F37" s="32"/>
      <c r="G37" s="37"/>
      <c r="H37" s="38" t="str">
        <f t="shared" si="1"/>
        <v/>
      </c>
      <c r="I37" s="38" t="str">
        <f>+IF(F37="","",SUM(H$12:H37))</f>
        <v/>
      </c>
      <c r="J37" s="37"/>
    </row>
    <row r="38" spans="1:10" x14ac:dyDescent="0.2">
      <c r="A38" s="32"/>
      <c r="B38" s="39"/>
      <c r="C38" s="34" t="str">
        <f t="shared" si="0"/>
        <v/>
      </c>
      <c r="D38" s="35" t="str">
        <f>+IF(A38="","",SUM(C$12:C38))</f>
        <v/>
      </c>
      <c r="E38" s="36"/>
      <c r="F38" s="32"/>
      <c r="G38" s="37"/>
      <c r="H38" s="38" t="str">
        <f t="shared" si="1"/>
        <v/>
      </c>
      <c r="I38" s="38" t="str">
        <f>+IF(F38="","",SUM(H$12:H38))</f>
        <v/>
      </c>
      <c r="J38" s="37"/>
    </row>
    <row r="39" spans="1:10" x14ac:dyDescent="0.2">
      <c r="A39" s="32"/>
      <c r="B39" s="39"/>
      <c r="C39" s="34" t="str">
        <f t="shared" si="0"/>
        <v/>
      </c>
      <c r="D39" s="35" t="str">
        <f>+IF(A39="","",SUM(C$12:C39))</f>
        <v/>
      </c>
      <c r="E39" s="36"/>
      <c r="F39" s="32"/>
      <c r="G39" s="37"/>
      <c r="H39" s="38" t="str">
        <f t="shared" si="1"/>
        <v/>
      </c>
      <c r="I39" s="38" t="str">
        <f>+IF(F39="","",SUM(H$12:H39))</f>
        <v/>
      </c>
      <c r="J39" s="37"/>
    </row>
    <row r="40" spans="1:10" x14ac:dyDescent="0.2">
      <c r="A40" s="32"/>
      <c r="B40" s="39"/>
      <c r="C40" s="34" t="str">
        <f t="shared" si="0"/>
        <v/>
      </c>
      <c r="D40" s="35" t="str">
        <f>+IF(A40="","",SUM(C$12:C40))</f>
        <v/>
      </c>
      <c r="E40" s="36"/>
      <c r="F40" s="40"/>
      <c r="G40" s="42"/>
      <c r="H40" s="38" t="str">
        <f t="shared" si="1"/>
        <v/>
      </c>
      <c r="I40" s="38" t="str">
        <f>+IF(F40="","",SUM(H$12:H40))</f>
        <v/>
      </c>
      <c r="J40" s="42"/>
    </row>
    <row r="41" spans="1:10" x14ac:dyDescent="0.2">
      <c r="A41" s="32"/>
      <c r="B41" s="39"/>
      <c r="C41" s="34" t="str">
        <f t="shared" si="0"/>
        <v/>
      </c>
      <c r="D41" s="35" t="str">
        <f>+IF(A41="","",SUM(C$12:C41))</f>
        <v/>
      </c>
      <c r="E41" s="36"/>
      <c r="F41" s="40"/>
      <c r="G41" s="42"/>
      <c r="H41" s="38" t="str">
        <f t="shared" si="1"/>
        <v/>
      </c>
      <c r="I41" s="38" t="str">
        <f>+IF(F41="","",SUM(H$12:H41))</f>
        <v/>
      </c>
      <c r="J41" s="42"/>
    </row>
    <row r="42" spans="1:10" x14ac:dyDescent="0.2">
      <c r="A42" s="32"/>
      <c r="B42" s="39"/>
      <c r="C42" s="34" t="str">
        <f t="shared" si="0"/>
        <v/>
      </c>
      <c r="D42" s="35" t="str">
        <f>+IF(A42="","",SUM(C$12:C42))</f>
        <v/>
      </c>
      <c r="E42" s="36"/>
      <c r="F42" s="40"/>
      <c r="G42" s="42"/>
      <c r="H42" s="38" t="str">
        <f t="shared" si="1"/>
        <v/>
      </c>
      <c r="I42" s="38" t="str">
        <f>+IF(F42="","",SUM(H$12:H42))</f>
        <v/>
      </c>
      <c r="J42" s="42"/>
    </row>
    <row r="43" spans="1:10" x14ac:dyDescent="0.2">
      <c r="A43" s="40"/>
      <c r="B43" s="41"/>
      <c r="C43" s="34" t="str">
        <f t="shared" si="0"/>
        <v/>
      </c>
      <c r="D43" s="35" t="str">
        <f>+IF(A43="","",SUM(C$12:C43))</f>
        <v/>
      </c>
      <c r="E43" s="36"/>
      <c r="F43" s="40"/>
      <c r="G43" s="42"/>
      <c r="H43" s="38" t="str">
        <f t="shared" si="1"/>
        <v/>
      </c>
      <c r="I43" s="38" t="str">
        <f>+IF(F43="","",SUM(H$12:H43))</f>
        <v/>
      </c>
      <c r="J43" s="42"/>
    </row>
    <row r="44" spans="1:10" x14ac:dyDescent="0.2">
      <c r="A44" s="40"/>
      <c r="B44" s="41"/>
      <c r="C44" s="34" t="str">
        <f t="shared" si="0"/>
        <v/>
      </c>
      <c r="D44" s="35" t="str">
        <f>+IF(A44="","",SUM(C$12:C44))</f>
        <v/>
      </c>
      <c r="E44" s="36"/>
      <c r="F44" s="40"/>
      <c r="G44" s="42"/>
      <c r="H44" s="38" t="str">
        <f t="shared" si="1"/>
        <v/>
      </c>
      <c r="I44" s="38" t="str">
        <f>+IF(F44="","",SUM(H$12:H44))</f>
        <v/>
      </c>
      <c r="J44" s="42"/>
    </row>
    <row r="45" spans="1:10" x14ac:dyDescent="0.2">
      <c r="A45" s="40"/>
      <c r="B45" s="41"/>
      <c r="C45" s="34" t="str">
        <f t="shared" si="0"/>
        <v/>
      </c>
      <c r="D45" s="35" t="str">
        <f>+IF(A45="","",SUM(C$12:C45))</f>
        <v/>
      </c>
      <c r="E45" s="36"/>
      <c r="F45" s="40"/>
      <c r="G45" s="42"/>
      <c r="H45" s="38" t="str">
        <f t="shared" si="1"/>
        <v/>
      </c>
      <c r="I45" s="38" t="str">
        <f>+IF(F45="","",SUM(H$12:H45))</f>
        <v/>
      </c>
      <c r="J45" s="42"/>
    </row>
    <row r="46" spans="1:10" x14ac:dyDescent="0.2">
      <c r="A46" s="40"/>
      <c r="B46" s="41"/>
      <c r="C46" s="34" t="str">
        <f t="shared" si="0"/>
        <v/>
      </c>
      <c r="D46" s="35" t="str">
        <f>+IF(A46="","",SUM(C$12:C46))</f>
        <v/>
      </c>
      <c r="E46" s="36"/>
      <c r="F46" s="40"/>
      <c r="G46" s="42"/>
      <c r="H46" s="38" t="str">
        <f t="shared" si="1"/>
        <v/>
      </c>
      <c r="I46" s="38" t="str">
        <f>+IF(F46="","",SUM(H$12:H46))</f>
        <v/>
      </c>
      <c r="J46" s="42"/>
    </row>
    <row r="47" spans="1:10" x14ac:dyDescent="0.2">
      <c r="A47" s="40"/>
      <c r="B47" s="41"/>
      <c r="C47" s="34" t="str">
        <f t="shared" si="0"/>
        <v/>
      </c>
      <c r="D47" s="35" t="str">
        <f>+IF(A47="","",SUM(C$12:C47))</f>
        <v/>
      </c>
      <c r="E47" s="36"/>
      <c r="F47" s="40"/>
      <c r="G47" s="42"/>
      <c r="H47" s="38" t="str">
        <f t="shared" si="1"/>
        <v/>
      </c>
      <c r="I47" s="38" t="str">
        <f>+IF(F47="","",SUM(H$12:H47))</f>
        <v/>
      </c>
      <c r="J47" s="42"/>
    </row>
    <row r="48" spans="1:10" x14ac:dyDescent="0.2">
      <c r="A48" s="40"/>
      <c r="B48" s="41"/>
      <c r="C48" s="34" t="str">
        <f t="shared" si="0"/>
        <v/>
      </c>
      <c r="D48" s="35" t="str">
        <f>+IF(A48="","",SUM(C$12:C48))</f>
        <v/>
      </c>
      <c r="E48" s="36"/>
      <c r="F48" s="40"/>
      <c r="G48" s="42"/>
      <c r="H48" s="38" t="str">
        <f t="shared" si="1"/>
        <v/>
      </c>
      <c r="I48" s="38" t="str">
        <f>+IF(F48="","",SUM(H$12:H48))</f>
        <v/>
      </c>
      <c r="J48" s="42"/>
    </row>
    <row r="49" spans="1:10" x14ac:dyDescent="0.2">
      <c r="A49" s="40"/>
      <c r="B49" s="41"/>
      <c r="C49" s="34" t="str">
        <f t="shared" si="0"/>
        <v/>
      </c>
      <c r="D49" s="35" t="str">
        <f>+IF(A49="","",SUM(C$12:C49))</f>
        <v/>
      </c>
      <c r="E49" s="36"/>
      <c r="F49" s="40"/>
      <c r="G49" s="42"/>
      <c r="H49" s="38" t="str">
        <f t="shared" si="1"/>
        <v/>
      </c>
      <c r="I49" s="38" t="str">
        <f>+IF(F49="","",SUM(H$12:H49))</f>
        <v/>
      </c>
      <c r="J49" s="42"/>
    </row>
    <row r="50" spans="1:10" x14ac:dyDescent="0.2">
      <c r="A50" s="40"/>
      <c r="B50" s="41"/>
      <c r="C50" s="34" t="str">
        <f t="shared" si="0"/>
        <v/>
      </c>
      <c r="D50" s="35" t="str">
        <f>+IF(A50="","",SUM(C$12:C50))</f>
        <v/>
      </c>
      <c r="E50" s="36"/>
      <c r="F50" s="40"/>
      <c r="G50" s="42"/>
      <c r="H50" s="38" t="str">
        <f t="shared" si="1"/>
        <v/>
      </c>
      <c r="I50" s="38" t="str">
        <f>+IF(F50="","",SUM(H$12:H50))</f>
        <v/>
      </c>
      <c r="J50" s="42"/>
    </row>
    <row r="51" spans="1:10" x14ac:dyDescent="0.2">
      <c r="A51" s="40"/>
      <c r="B51" s="41"/>
      <c r="C51" s="34" t="str">
        <f t="shared" si="0"/>
        <v/>
      </c>
      <c r="D51" s="35" t="str">
        <f>+IF(A51="","",SUM(C$12:C51))</f>
        <v/>
      </c>
      <c r="E51" s="36"/>
      <c r="F51" s="40"/>
      <c r="G51" s="42"/>
      <c r="H51" s="38" t="str">
        <f t="shared" si="1"/>
        <v/>
      </c>
      <c r="I51" s="38" t="str">
        <f>+IF(F51="","",SUM(H$12:H51))</f>
        <v/>
      </c>
      <c r="J51" s="42"/>
    </row>
    <row r="52" spans="1:10" x14ac:dyDescent="0.2">
      <c r="A52" s="40"/>
      <c r="B52" s="41"/>
      <c r="C52" s="34" t="str">
        <f t="shared" si="0"/>
        <v/>
      </c>
      <c r="D52" s="35" t="str">
        <f>+IF(A52="","",SUM(C$12:C52))</f>
        <v/>
      </c>
      <c r="E52" s="36"/>
      <c r="F52" s="40"/>
      <c r="G52" s="42"/>
      <c r="H52" s="38" t="str">
        <f t="shared" si="1"/>
        <v/>
      </c>
      <c r="I52" s="38" t="str">
        <f>+IF(F52="","",SUM(H$12:H52))</f>
        <v/>
      </c>
      <c r="J52" s="42"/>
    </row>
    <row r="53" spans="1:10" x14ac:dyDescent="0.2">
      <c r="A53" s="40"/>
      <c r="B53" s="41"/>
      <c r="C53" s="34" t="str">
        <f t="shared" si="0"/>
        <v/>
      </c>
      <c r="D53" s="35" t="str">
        <f>+IF(A53="","",SUM(C$12:C53))</f>
        <v/>
      </c>
      <c r="E53" s="36"/>
      <c r="F53" s="40"/>
      <c r="G53" s="42"/>
      <c r="H53" s="38" t="str">
        <f t="shared" si="1"/>
        <v/>
      </c>
      <c r="I53" s="38" t="str">
        <f>+IF(F53="","",SUM(H$12:H53))</f>
        <v/>
      </c>
      <c r="J53" s="42"/>
    </row>
    <row r="54" spans="1:10" x14ac:dyDescent="0.2">
      <c r="A54" s="40"/>
      <c r="B54" s="41"/>
      <c r="C54" s="34" t="str">
        <f t="shared" si="0"/>
        <v/>
      </c>
      <c r="D54" s="35" t="str">
        <f>+IF(A54="","",SUM(C$12:C54))</f>
        <v/>
      </c>
      <c r="E54" s="36"/>
      <c r="F54" s="40"/>
      <c r="G54" s="42"/>
      <c r="H54" s="38" t="str">
        <f t="shared" si="1"/>
        <v/>
      </c>
      <c r="I54" s="38" t="str">
        <f>+IF(F54="","",SUM(H$12:H54))</f>
        <v/>
      </c>
      <c r="J54" s="42"/>
    </row>
    <row r="55" spans="1:10" x14ac:dyDescent="0.2">
      <c r="A55" s="40"/>
      <c r="B55" s="41"/>
      <c r="C55" s="34" t="str">
        <f t="shared" si="0"/>
        <v/>
      </c>
      <c r="D55" s="35" t="str">
        <f>+IF(A55="","",SUM(C$12:C55))</f>
        <v/>
      </c>
      <c r="E55" s="36"/>
      <c r="F55" s="40"/>
      <c r="G55" s="42"/>
      <c r="H55" s="38" t="str">
        <f t="shared" si="1"/>
        <v/>
      </c>
      <c r="I55" s="38" t="str">
        <f>+IF(F55="","",SUM(H$12:H55))</f>
        <v/>
      </c>
      <c r="J55" s="42"/>
    </row>
    <row r="56" spans="1:10" x14ac:dyDescent="0.2">
      <c r="A56" s="40"/>
      <c r="B56" s="41"/>
      <c r="C56" s="34" t="str">
        <f t="shared" si="0"/>
        <v/>
      </c>
      <c r="D56" s="35" t="str">
        <f>+IF(A56="","",SUM(C$12:C56))</f>
        <v/>
      </c>
      <c r="E56" s="36"/>
      <c r="F56" s="40"/>
      <c r="G56" s="42"/>
      <c r="H56" s="38" t="str">
        <f t="shared" si="1"/>
        <v/>
      </c>
      <c r="I56" s="38" t="str">
        <f>+IF(F56="","",SUM(H$12:H56))</f>
        <v/>
      </c>
      <c r="J56" s="42"/>
    </row>
    <row r="57" spans="1:10" x14ac:dyDescent="0.2">
      <c r="A57" s="40"/>
      <c r="B57" s="41"/>
      <c r="C57" s="34" t="str">
        <f t="shared" si="0"/>
        <v/>
      </c>
      <c r="D57" s="35" t="str">
        <f>+IF(A57="","",SUM(C$12:C57))</f>
        <v/>
      </c>
      <c r="E57" s="36"/>
      <c r="F57" s="40"/>
      <c r="G57" s="42"/>
      <c r="H57" s="38" t="str">
        <f t="shared" si="1"/>
        <v/>
      </c>
      <c r="I57" s="38" t="str">
        <f>+IF(F57="","",SUM(H$12:H57))</f>
        <v/>
      </c>
      <c r="J57" s="42"/>
    </row>
    <row r="58" spans="1:10" x14ac:dyDescent="0.2">
      <c r="A58" s="40"/>
      <c r="B58" s="41"/>
      <c r="C58" s="34" t="str">
        <f t="shared" si="0"/>
        <v/>
      </c>
      <c r="D58" s="35" t="str">
        <f>+IF(A58="","",SUM(C$12:C58))</f>
        <v/>
      </c>
      <c r="E58" s="36"/>
      <c r="F58" s="40"/>
      <c r="G58" s="42"/>
      <c r="H58" s="38" t="str">
        <f t="shared" si="1"/>
        <v/>
      </c>
      <c r="I58" s="38" t="str">
        <f>+IF(F58="","",SUM(H$12:H58))</f>
        <v/>
      </c>
      <c r="J58" s="42"/>
    </row>
    <row r="59" spans="1:10" x14ac:dyDescent="0.2">
      <c r="A59" s="40"/>
      <c r="B59" s="41"/>
      <c r="C59" s="34" t="str">
        <f t="shared" si="0"/>
        <v/>
      </c>
      <c r="D59" s="35" t="str">
        <f>+IF(A59="","",SUM(C$12:C59))</f>
        <v/>
      </c>
      <c r="E59" s="36"/>
      <c r="F59" s="40"/>
      <c r="G59" s="42"/>
      <c r="H59" s="38" t="str">
        <f t="shared" si="1"/>
        <v/>
      </c>
      <c r="I59" s="38" t="str">
        <f>+IF(F59="","",SUM(H$12:H59))</f>
        <v/>
      </c>
      <c r="J59" s="42"/>
    </row>
    <row r="60" spans="1:10" x14ac:dyDescent="0.2">
      <c r="A60" s="40"/>
      <c r="B60" s="41"/>
      <c r="C60" s="34" t="str">
        <f t="shared" si="0"/>
        <v/>
      </c>
      <c r="D60" s="35" t="str">
        <f>+IF(A60="","",SUM(C$12:C60))</f>
        <v/>
      </c>
      <c r="E60" s="36"/>
      <c r="F60" s="40"/>
      <c r="G60" s="42"/>
      <c r="H60" s="38" t="str">
        <f t="shared" si="1"/>
        <v/>
      </c>
      <c r="I60" s="38" t="str">
        <f>+IF(F60="","",SUM(H$12:H60))</f>
        <v/>
      </c>
      <c r="J60" s="42"/>
    </row>
    <row r="61" spans="1:10" x14ac:dyDescent="0.2">
      <c r="A61" s="40"/>
      <c r="B61" s="41"/>
      <c r="C61" s="34" t="str">
        <f t="shared" si="0"/>
        <v/>
      </c>
      <c r="D61" s="35" t="str">
        <f>+IF(A61="","",SUM(C$12:C61))</f>
        <v/>
      </c>
      <c r="E61" s="36"/>
      <c r="F61" s="40"/>
      <c r="G61" s="42"/>
      <c r="H61" s="38" t="str">
        <f t="shared" si="1"/>
        <v/>
      </c>
      <c r="I61" s="38" t="str">
        <f>+IF(F61="","",SUM(H$12:H61))</f>
        <v/>
      </c>
      <c r="J61" s="42"/>
    </row>
    <row r="62" spans="1:10" x14ac:dyDescent="0.2">
      <c r="A62" s="40"/>
      <c r="B62" s="41"/>
      <c r="C62" s="34" t="str">
        <f t="shared" si="0"/>
        <v/>
      </c>
      <c r="D62" s="35" t="str">
        <f>+IF(A62="","",SUM(C$12:C62))</f>
        <v/>
      </c>
      <c r="E62" s="36"/>
      <c r="F62" s="40"/>
      <c r="G62" s="42"/>
      <c r="H62" s="38" t="str">
        <f t="shared" si="1"/>
        <v/>
      </c>
      <c r="I62" s="38" t="str">
        <f>+IF(F62="","",SUM(H$12:H62))</f>
        <v/>
      </c>
      <c r="J62" s="42"/>
    </row>
    <row r="63" spans="1:10" x14ac:dyDescent="0.2">
      <c r="A63" s="40"/>
      <c r="B63" s="41"/>
      <c r="C63" s="34" t="str">
        <f t="shared" si="0"/>
        <v/>
      </c>
      <c r="D63" s="35" t="str">
        <f>+IF(A63="","",SUM(C$12:C63))</f>
        <v/>
      </c>
      <c r="E63" s="36"/>
      <c r="F63" s="40"/>
      <c r="G63" s="42"/>
      <c r="H63" s="38" t="str">
        <f t="shared" si="1"/>
        <v/>
      </c>
      <c r="I63" s="38" t="str">
        <f>+IF(F63="","",SUM(H$12:H63))</f>
        <v/>
      </c>
      <c r="J63" s="42"/>
    </row>
    <row r="64" spans="1:10" x14ac:dyDescent="0.2">
      <c r="A64" s="40"/>
      <c r="B64" s="41"/>
      <c r="C64" s="34" t="str">
        <f t="shared" si="0"/>
        <v/>
      </c>
      <c r="D64" s="35" t="str">
        <f>+IF(A64="","",SUM(C$12:C64))</f>
        <v/>
      </c>
      <c r="E64" s="36"/>
      <c r="F64" s="40"/>
      <c r="G64" s="42"/>
      <c r="H64" s="38" t="str">
        <f t="shared" si="1"/>
        <v/>
      </c>
      <c r="I64" s="38" t="str">
        <f>+IF(F64="","",SUM(H$12:H64))</f>
        <v/>
      </c>
      <c r="J64" s="42"/>
    </row>
    <row r="65" spans="1:10" x14ac:dyDescent="0.2">
      <c r="A65" s="40"/>
      <c r="B65" s="41"/>
      <c r="C65" s="34" t="str">
        <f t="shared" si="0"/>
        <v/>
      </c>
      <c r="D65" s="35" t="str">
        <f>+IF(A65="","",SUM(C$12:C65))</f>
        <v/>
      </c>
      <c r="E65" s="36"/>
      <c r="F65" s="40"/>
      <c r="G65" s="42"/>
      <c r="H65" s="38" t="str">
        <f t="shared" si="1"/>
        <v/>
      </c>
      <c r="I65" s="38" t="str">
        <f>+IF(F65="","",SUM(H$12:H65))</f>
        <v/>
      </c>
      <c r="J65" s="42"/>
    </row>
    <row r="66" spans="1:10" x14ac:dyDescent="0.2">
      <c r="A66" s="40"/>
      <c r="B66" s="41"/>
      <c r="C66" s="34" t="str">
        <f t="shared" si="0"/>
        <v/>
      </c>
      <c r="D66" s="35" t="str">
        <f>+IF(A66="","",SUM(C$12:C66))</f>
        <v/>
      </c>
      <c r="E66" s="36"/>
      <c r="F66" s="40"/>
      <c r="G66" s="42"/>
      <c r="H66" s="38" t="str">
        <f t="shared" si="1"/>
        <v/>
      </c>
      <c r="I66" s="38" t="str">
        <f>+IF(F66="","",SUM(H$12:H66))</f>
        <v/>
      </c>
      <c r="J66" s="42"/>
    </row>
    <row r="67" spans="1:10" x14ac:dyDescent="0.2">
      <c r="A67" s="40"/>
      <c r="B67" s="41"/>
      <c r="C67" s="34" t="str">
        <f t="shared" si="0"/>
        <v/>
      </c>
      <c r="D67" s="35" t="str">
        <f>+IF(A67="","",SUM(C$12:C67))</f>
        <v/>
      </c>
      <c r="E67" s="36"/>
      <c r="F67" s="40"/>
      <c r="G67" s="42"/>
      <c r="H67" s="38" t="str">
        <f t="shared" si="1"/>
        <v/>
      </c>
      <c r="I67" s="38" t="str">
        <f>+IF(F67="","",SUM(H$12:H67))</f>
        <v/>
      </c>
      <c r="J67" s="42"/>
    </row>
    <row r="68" spans="1:10" x14ac:dyDescent="0.2">
      <c r="A68" s="40"/>
      <c r="B68" s="41"/>
      <c r="C68" s="34" t="str">
        <f t="shared" si="0"/>
        <v/>
      </c>
      <c r="D68" s="35" t="str">
        <f>+IF(A68="","",SUM(C$12:C68))</f>
        <v/>
      </c>
      <c r="E68" s="36"/>
      <c r="F68" s="40"/>
      <c r="G68" s="42"/>
      <c r="H68" s="38" t="str">
        <f t="shared" si="1"/>
        <v/>
      </c>
      <c r="I68" s="38" t="str">
        <f>+IF(F68="","",SUM(H$12:H68))</f>
        <v/>
      </c>
      <c r="J68" s="42"/>
    </row>
    <row r="69" spans="1:10" x14ac:dyDescent="0.2">
      <c r="A69" s="40"/>
      <c r="B69" s="41"/>
      <c r="C69" s="34" t="str">
        <f t="shared" si="0"/>
        <v/>
      </c>
      <c r="D69" s="35" t="str">
        <f>+IF(A69="","",SUM(C$12:C69))</f>
        <v/>
      </c>
      <c r="E69" s="36"/>
      <c r="F69" s="40"/>
      <c r="G69" s="42"/>
      <c r="H69" s="38" t="str">
        <f t="shared" si="1"/>
        <v/>
      </c>
      <c r="I69" s="38" t="str">
        <f>+IF(F69="","",SUM(H$12:H69))</f>
        <v/>
      </c>
      <c r="J69" s="42"/>
    </row>
    <row r="70" spans="1:10" x14ac:dyDescent="0.2">
      <c r="A70" s="40"/>
      <c r="B70" s="41"/>
      <c r="C70" s="34" t="str">
        <f t="shared" si="0"/>
        <v/>
      </c>
      <c r="D70" s="35" t="str">
        <f>+IF(A70="","",SUM(C$12:C70))</f>
        <v/>
      </c>
      <c r="E70" s="36"/>
      <c r="F70" s="40"/>
      <c r="G70" s="42"/>
      <c r="H70" s="38" t="str">
        <f t="shared" si="1"/>
        <v/>
      </c>
      <c r="I70" s="38" t="str">
        <f>+IF(F70="","",SUM(H$12:H70))</f>
        <v/>
      </c>
      <c r="J70" s="42"/>
    </row>
    <row r="71" spans="1:10" x14ac:dyDescent="0.2">
      <c r="A71" s="40"/>
      <c r="B71" s="41"/>
      <c r="C71" s="34" t="str">
        <f t="shared" si="0"/>
        <v/>
      </c>
      <c r="D71" s="35" t="str">
        <f>+IF(A71="","",SUM(C$12:C71))</f>
        <v/>
      </c>
      <c r="E71" s="36"/>
      <c r="F71" s="40"/>
      <c r="G71" s="42"/>
      <c r="H71" s="38" t="str">
        <f t="shared" si="1"/>
        <v/>
      </c>
      <c r="I71" s="38" t="str">
        <f>+IF(F71="","",SUM(H$12:H71))</f>
        <v/>
      </c>
      <c r="J71" s="42"/>
    </row>
    <row r="72" spans="1:10" x14ac:dyDescent="0.2">
      <c r="A72" s="40"/>
      <c r="B72" s="41"/>
      <c r="C72" s="34" t="str">
        <f t="shared" si="0"/>
        <v/>
      </c>
      <c r="D72" s="35" t="str">
        <f>+IF(A72="","",SUM(C$12:C72))</f>
        <v/>
      </c>
      <c r="E72" s="36"/>
      <c r="F72" s="40"/>
      <c r="G72" s="42"/>
      <c r="H72" s="38" t="str">
        <f t="shared" si="1"/>
        <v/>
      </c>
      <c r="I72" s="38" t="str">
        <f>+IF(F72="","",SUM(H$12:H72))</f>
        <v/>
      </c>
      <c r="J72" s="42"/>
    </row>
    <row r="73" spans="1:10" x14ac:dyDescent="0.2">
      <c r="A73" s="40"/>
      <c r="B73" s="41"/>
      <c r="C73" s="34" t="str">
        <f t="shared" si="0"/>
        <v/>
      </c>
      <c r="D73" s="35" t="str">
        <f>+IF(A73="","",SUM(C$12:C73))</f>
        <v/>
      </c>
      <c r="E73" s="36"/>
      <c r="F73" s="40"/>
      <c r="G73" s="42"/>
      <c r="H73" s="38" t="str">
        <f t="shared" si="1"/>
        <v/>
      </c>
      <c r="I73" s="38" t="str">
        <f>+IF(F73="","",SUM(H$12:H73))</f>
        <v/>
      </c>
      <c r="J73" s="42"/>
    </row>
    <row r="74" spans="1:10" x14ac:dyDescent="0.2">
      <c r="A74" s="40"/>
      <c r="B74" s="41"/>
      <c r="C74" s="34" t="str">
        <f t="shared" si="0"/>
        <v/>
      </c>
      <c r="D74" s="35" t="str">
        <f>+IF(A74="","",SUM(C$12:C74))</f>
        <v/>
      </c>
      <c r="E74" s="36"/>
      <c r="F74" s="40"/>
      <c r="G74" s="42"/>
      <c r="H74" s="38" t="str">
        <f t="shared" si="1"/>
        <v/>
      </c>
      <c r="I74" s="38" t="str">
        <f>+IF(F74="","",SUM(H$12:H74))</f>
        <v/>
      </c>
      <c r="J74" s="42"/>
    </row>
    <row r="75" spans="1:10" x14ac:dyDescent="0.2">
      <c r="A75" s="40"/>
      <c r="B75" s="41"/>
      <c r="C75" s="34" t="str">
        <f t="shared" si="0"/>
        <v/>
      </c>
      <c r="D75" s="35" t="str">
        <f>+IF(A75="","",SUM(C$12:C75))</f>
        <v/>
      </c>
      <c r="E75" s="36"/>
      <c r="F75" s="40"/>
      <c r="G75" s="42"/>
      <c r="H75" s="38" t="str">
        <f t="shared" si="1"/>
        <v/>
      </c>
      <c r="I75" s="38" t="str">
        <f>+IF(F75="","",SUM(H$12:H75))</f>
        <v/>
      </c>
      <c r="J75" s="42"/>
    </row>
    <row r="76" spans="1:10" x14ac:dyDescent="0.2">
      <c r="A76" s="40"/>
      <c r="B76" s="41"/>
      <c r="C76" s="34" t="str">
        <f t="shared" ref="C76:C139" si="2">IF(A76="","",+B76/$B$3)</f>
        <v/>
      </c>
      <c r="D76" s="35" t="str">
        <f>+IF(A76="","",SUM(C$12:C76))</f>
        <v/>
      </c>
      <c r="E76" s="36"/>
      <c r="F76" s="40"/>
      <c r="G76" s="42"/>
      <c r="H76" s="38" t="str">
        <f t="shared" si="1"/>
        <v/>
      </c>
      <c r="I76" s="38" t="str">
        <f>+IF(F76="","",SUM(H$12:H76))</f>
        <v/>
      </c>
      <c r="J76" s="42"/>
    </row>
    <row r="77" spans="1:10" x14ac:dyDescent="0.2">
      <c r="A77" s="40"/>
      <c r="B77" s="41"/>
      <c r="C77" s="34" t="str">
        <f t="shared" si="2"/>
        <v/>
      </c>
      <c r="D77" s="35" t="str">
        <f>+IF(A77="","",SUM(C$12:C77))</f>
        <v/>
      </c>
      <c r="E77" s="36"/>
      <c r="F77" s="40"/>
      <c r="G77" s="42"/>
      <c r="H77" s="38" t="str">
        <f t="shared" ref="H77:H140" si="3">IF(F77="","",+G77/$G$3)</f>
        <v/>
      </c>
      <c r="I77" s="38" t="str">
        <f>+IF(F77="","",SUM(H$12:H77))</f>
        <v/>
      </c>
      <c r="J77" s="42"/>
    </row>
    <row r="78" spans="1:10" x14ac:dyDescent="0.2">
      <c r="A78" s="40"/>
      <c r="B78" s="41"/>
      <c r="C78" s="34" t="str">
        <f t="shared" si="2"/>
        <v/>
      </c>
      <c r="D78" s="35" t="str">
        <f>+IF(A78="","",SUM(C$12:C78))</f>
        <v/>
      </c>
      <c r="E78" s="36"/>
      <c r="F78" s="40"/>
      <c r="G78" s="42"/>
      <c r="H78" s="38" t="str">
        <f t="shared" si="3"/>
        <v/>
      </c>
      <c r="I78" s="38" t="str">
        <f>+IF(F78="","",SUM(H$12:H78))</f>
        <v/>
      </c>
      <c r="J78" s="42"/>
    </row>
    <row r="79" spans="1:10" x14ac:dyDescent="0.2">
      <c r="A79" s="40"/>
      <c r="B79" s="41"/>
      <c r="C79" s="34" t="str">
        <f t="shared" si="2"/>
        <v/>
      </c>
      <c r="D79" s="35" t="str">
        <f>+IF(A79="","",SUM(C$12:C79))</f>
        <v/>
      </c>
      <c r="E79" s="36"/>
      <c r="F79" s="40"/>
      <c r="G79" s="42"/>
      <c r="H79" s="38" t="str">
        <f t="shared" si="3"/>
        <v/>
      </c>
      <c r="I79" s="38" t="str">
        <f>+IF(F79="","",SUM(H$12:H79))</f>
        <v/>
      </c>
      <c r="J79" s="42"/>
    </row>
    <row r="80" spans="1:10" x14ac:dyDescent="0.2">
      <c r="A80" s="40"/>
      <c r="B80" s="41"/>
      <c r="C80" s="34" t="str">
        <f t="shared" si="2"/>
        <v/>
      </c>
      <c r="D80" s="35" t="str">
        <f>+IF(A80="","",SUM(C$12:C80))</f>
        <v/>
      </c>
      <c r="E80" s="36"/>
      <c r="F80" s="40"/>
      <c r="G80" s="42"/>
      <c r="H80" s="38" t="str">
        <f t="shared" si="3"/>
        <v/>
      </c>
      <c r="I80" s="38" t="str">
        <f>+IF(F80="","",SUM(H$12:H80))</f>
        <v/>
      </c>
      <c r="J80" s="42"/>
    </row>
    <row r="81" spans="1:10" x14ac:dyDescent="0.2">
      <c r="A81" s="40"/>
      <c r="B81" s="41"/>
      <c r="C81" s="34" t="str">
        <f t="shared" si="2"/>
        <v/>
      </c>
      <c r="D81" s="35" t="str">
        <f>+IF(A81="","",SUM(C$12:C81))</f>
        <v/>
      </c>
      <c r="E81" s="36"/>
      <c r="F81" s="40"/>
      <c r="G81" s="42"/>
      <c r="H81" s="38" t="str">
        <f t="shared" si="3"/>
        <v/>
      </c>
      <c r="I81" s="38" t="str">
        <f>+IF(F81="","",SUM(H$12:H81))</f>
        <v/>
      </c>
      <c r="J81" s="42"/>
    </row>
    <row r="82" spans="1:10" x14ac:dyDescent="0.2">
      <c r="A82" s="40"/>
      <c r="B82" s="41"/>
      <c r="C82" s="34" t="str">
        <f t="shared" si="2"/>
        <v/>
      </c>
      <c r="D82" s="35" t="str">
        <f>+IF(A82="","",SUM(C$12:C82))</f>
        <v/>
      </c>
      <c r="E82" s="36"/>
      <c r="F82" s="40"/>
      <c r="G82" s="42"/>
      <c r="H82" s="38" t="str">
        <f t="shared" si="3"/>
        <v/>
      </c>
      <c r="I82" s="38" t="str">
        <f>+IF(F82="","",SUM(H$12:H82))</f>
        <v/>
      </c>
      <c r="J82" s="42"/>
    </row>
    <row r="83" spans="1:10" x14ac:dyDescent="0.2">
      <c r="A83" s="40"/>
      <c r="B83" s="41"/>
      <c r="C83" s="34" t="str">
        <f t="shared" si="2"/>
        <v/>
      </c>
      <c r="D83" s="35" t="str">
        <f>+IF(A83="","",SUM(C$12:C83))</f>
        <v/>
      </c>
      <c r="E83" s="36"/>
      <c r="F83" s="40"/>
      <c r="G83" s="42"/>
      <c r="H83" s="38" t="str">
        <f t="shared" si="3"/>
        <v/>
      </c>
      <c r="I83" s="38" t="str">
        <f>+IF(F83="","",SUM(H$12:H83))</f>
        <v/>
      </c>
      <c r="J83" s="42"/>
    </row>
    <row r="84" spans="1:10" x14ac:dyDescent="0.2">
      <c r="A84" s="40"/>
      <c r="B84" s="41"/>
      <c r="C84" s="34" t="str">
        <f t="shared" si="2"/>
        <v/>
      </c>
      <c r="D84" s="35" t="str">
        <f>+IF(A84="","",SUM(C$12:C84))</f>
        <v/>
      </c>
      <c r="E84" s="36"/>
      <c r="F84" s="40"/>
      <c r="G84" s="42"/>
      <c r="H84" s="38" t="str">
        <f t="shared" si="3"/>
        <v/>
      </c>
      <c r="I84" s="38" t="str">
        <f>+IF(F84="","",SUM(H$12:H84))</f>
        <v/>
      </c>
      <c r="J84" s="42"/>
    </row>
    <row r="85" spans="1:10" x14ac:dyDescent="0.2">
      <c r="A85" s="40"/>
      <c r="B85" s="41"/>
      <c r="C85" s="34" t="str">
        <f t="shared" si="2"/>
        <v/>
      </c>
      <c r="D85" s="35" t="str">
        <f>+IF(A85="","",SUM(C$12:C85))</f>
        <v/>
      </c>
      <c r="E85" s="36"/>
      <c r="F85" s="40"/>
      <c r="G85" s="42"/>
      <c r="H85" s="38" t="str">
        <f t="shared" si="3"/>
        <v/>
      </c>
      <c r="I85" s="38" t="str">
        <f>+IF(F85="","",SUM(H$12:H85))</f>
        <v/>
      </c>
      <c r="J85" s="42"/>
    </row>
    <row r="86" spans="1:10" x14ac:dyDescent="0.2">
      <c r="A86" s="40"/>
      <c r="B86" s="41"/>
      <c r="C86" s="34" t="str">
        <f t="shared" si="2"/>
        <v/>
      </c>
      <c r="D86" s="35" t="str">
        <f>+IF(A86="","",SUM(C$12:C86))</f>
        <v/>
      </c>
      <c r="E86" s="36"/>
      <c r="F86" s="40"/>
      <c r="G86" s="42"/>
      <c r="H86" s="38" t="str">
        <f t="shared" si="3"/>
        <v/>
      </c>
      <c r="I86" s="38" t="str">
        <f>+IF(F86="","",SUM(H$12:H86))</f>
        <v/>
      </c>
      <c r="J86" s="42"/>
    </row>
    <row r="87" spans="1:10" x14ac:dyDescent="0.2">
      <c r="A87" s="40"/>
      <c r="B87" s="41"/>
      <c r="C87" s="34" t="str">
        <f t="shared" si="2"/>
        <v/>
      </c>
      <c r="D87" s="35" t="str">
        <f>+IF(A87="","",SUM(C$12:C87))</f>
        <v/>
      </c>
      <c r="E87" s="36"/>
      <c r="F87" s="40"/>
      <c r="G87" s="42"/>
      <c r="H87" s="38" t="str">
        <f t="shared" si="3"/>
        <v/>
      </c>
      <c r="I87" s="38" t="str">
        <f>+IF(F87="","",SUM(H$12:H87))</f>
        <v/>
      </c>
      <c r="J87" s="42"/>
    </row>
    <row r="88" spans="1:10" x14ac:dyDescent="0.2">
      <c r="A88" s="40"/>
      <c r="B88" s="41"/>
      <c r="C88" s="34" t="str">
        <f t="shared" si="2"/>
        <v/>
      </c>
      <c r="D88" s="35" t="str">
        <f>+IF(A88="","",SUM(C$12:C88))</f>
        <v/>
      </c>
      <c r="E88" s="36"/>
      <c r="F88" s="40"/>
      <c r="G88" s="42"/>
      <c r="H88" s="38" t="str">
        <f t="shared" si="3"/>
        <v/>
      </c>
      <c r="I88" s="38" t="str">
        <f>+IF(F88="","",SUM(H$12:H88))</f>
        <v/>
      </c>
      <c r="J88" s="42"/>
    </row>
    <row r="89" spans="1:10" x14ac:dyDescent="0.2">
      <c r="A89" s="40"/>
      <c r="B89" s="41"/>
      <c r="C89" s="34" t="str">
        <f t="shared" si="2"/>
        <v/>
      </c>
      <c r="D89" s="35" t="str">
        <f>+IF(A89="","",SUM(C$12:C89))</f>
        <v/>
      </c>
      <c r="E89" s="36"/>
      <c r="F89" s="40"/>
      <c r="G89" s="42"/>
      <c r="H89" s="38" t="str">
        <f t="shared" si="3"/>
        <v/>
      </c>
      <c r="I89" s="38" t="str">
        <f>+IF(F89="","",SUM(H$12:H89))</f>
        <v/>
      </c>
      <c r="J89" s="42"/>
    </row>
    <row r="90" spans="1:10" x14ac:dyDescent="0.2">
      <c r="A90" s="40"/>
      <c r="B90" s="41"/>
      <c r="C90" s="34" t="str">
        <f t="shared" si="2"/>
        <v/>
      </c>
      <c r="D90" s="35" t="str">
        <f>+IF(A90="","",SUM(C$12:C90))</f>
        <v/>
      </c>
      <c r="E90" s="36"/>
      <c r="F90" s="40"/>
      <c r="G90" s="42"/>
      <c r="H90" s="38" t="str">
        <f t="shared" si="3"/>
        <v/>
      </c>
      <c r="I90" s="38" t="str">
        <f>+IF(F90="","",SUM(H$12:H90))</f>
        <v/>
      </c>
      <c r="J90" s="42"/>
    </row>
    <row r="91" spans="1:10" x14ac:dyDescent="0.2">
      <c r="A91" s="40"/>
      <c r="B91" s="41"/>
      <c r="C91" s="34" t="str">
        <f t="shared" si="2"/>
        <v/>
      </c>
      <c r="D91" s="35" t="str">
        <f>+IF(A91="","",SUM(C$12:C91))</f>
        <v/>
      </c>
      <c r="E91" s="36"/>
      <c r="F91" s="40"/>
      <c r="G91" s="42"/>
      <c r="H91" s="38" t="str">
        <f t="shared" si="3"/>
        <v/>
      </c>
      <c r="I91" s="38" t="str">
        <f>+IF(F91="","",SUM(H$12:H91))</f>
        <v/>
      </c>
      <c r="J91" s="42"/>
    </row>
    <row r="92" spans="1:10" x14ac:dyDescent="0.2">
      <c r="A92" s="40"/>
      <c r="B92" s="41"/>
      <c r="C92" s="34" t="str">
        <f t="shared" si="2"/>
        <v/>
      </c>
      <c r="D92" s="35" t="str">
        <f>+IF(A92="","",SUM(C$12:C92))</f>
        <v/>
      </c>
      <c r="E92" s="36"/>
      <c r="F92" s="40"/>
      <c r="G92" s="42"/>
      <c r="H92" s="38" t="str">
        <f t="shared" si="3"/>
        <v/>
      </c>
      <c r="I92" s="38" t="str">
        <f>+IF(F92="","",SUM(H$12:H92))</f>
        <v/>
      </c>
      <c r="J92" s="42"/>
    </row>
    <row r="93" spans="1:10" x14ac:dyDescent="0.2">
      <c r="A93" s="40"/>
      <c r="B93" s="41"/>
      <c r="C93" s="34" t="str">
        <f t="shared" si="2"/>
        <v/>
      </c>
      <c r="D93" s="35" t="str">
        <f>+IF(A93="","",SUM(C$12:C93))</f>
        <v/>
      </c>
      <c r="E93" s="36"/>
      <c r="F93" s="40"/>
      <c r="G93" s="42"/>
      <c r="H93" s="38" t="str">
        <f t="shared" si="3"/>
        <v/>
      </c>
      <c r="I93" s="38" t="str">
        <f>+IF(F93="","",SUM(H$12:H93))</f>
        <v/>
      </c>
      <c r="J93" s="42"/>
    </row>
    <row r="94" spans="1:10" x14ac:dyDescent="0.2">
      <c r="A94" s="40"/>
      <c r="B94" s="41"/>
      <c r="C94" s="34" t="str">
        <f t="shared" si="2"/>
        <v/>
      </c>
      <c r="D94" s="35" t="str">
        <f>+IF(A94="","",SUM(C$12:C94))</f>
        <v/>
      </c>
      <c r="E94" s="36"/>
      <c r="F94" s="40"/>
      <c r="G94" s="42"/>
      <c r="H94" s="38" t="str">
        <f t="shared" si="3"/>
        <v/>
      </c>
      <c r="I94" s="38" t="str">
        <f>+IF(F94="","",SUM(H$12:H94))</f>
        <v/>
      </c>
      <c r="J94" s="42"/>
    </row>
    <row r="95" spans="1:10" x14ac:dyDescent="0.2">
      <c r="A95" s="40"/>
      <c r="B95" s="41"/>
      <c r="C95" s="34" t="str">
        <f t="shared" si="2"/>
        <v/>
      </c>
      <c r="D95" s="35" t="str">
        <f>+IF(A95="","",SUM(C$12:C95))</f>
        <v/>
      </c>
      <c r="E95" s="36"/>
      <c r="F95" s="40"/>
      <c r="G95" s="42"/>
      <c r="H95" s="38" t="str">
        <f t="shared" si="3"/>
        <v/>
      </c>
      <c r="I95" s="38" t="str">
        <f>+IF(F95="","",SUM(H$12:H95))</f>
        <v/>
      </c>
      <c r="J95" s="42"/>
    </row>
    <row r="96" spans="1:10" x14ac:dyDescent="0.2">
      <c r="A96" s="40"/>
      <c r="B96" s="41"/>
      <c r="C96" s="34" t="str">
        <f t="shared" si="2"/>
        <v/>
      </c>
      <c r="D96" s="35" t="str">
        <f>+IF(A96="","",SUM(C$12:C96))</f>
        <v/>
      </c>
      <c r="E96" s="36"/>
      <c r="F96" s="40"/>
      <c r="G96" s="42"/>
      <c r="H96" s="38" t="str">
        <f t="shared" si="3"/>
        <v/>
      </c>
      <c r="I96" s="38" t="str">
        <f>+IF(F96="","",SUM(H$12:H96))</f>
        <v/>
      </c>
      <c r="J96" s="42"/>
    </row>
    <row r="97" spans="1:10" x14ac:dyDescent="0.2">
      <c r="A97" s="40"/>
      <c r="B97" s="41"/>
      <c r="C97" s="34" t="str">
        <f t="shared" si="2"/>
        <v/>
      </c>
      <c r="D97" s="35" t="str">
        <f>+IF(A97="","",SUM(C$12:C97))</f>
        <v/>
      </c>
      <c r="E97" s="36"/>
      <c r="F97" s="40"/>
      <c r="G97" s="42"/>
      <c r="H97" s="38" t="str">
        <f t="shared" si="3"/>
        <v/>
      </c>
      <c r="I97" s="38" t="str">
        <f>+IF(F97="","",SUM(H$12:H97))</f>
        <v/>
      </c>
      <c r="J97" s="42"/>
    </row>
    <row r="98" spans="1:10" x14ac:dyDescent="0.2">
      <c r="A98" s="40"/>
      <c r="B98" s="41"/>
      <c r="C98" s="34" t="str">
        <f t="shared" si="2"/>
        <v/>
      </c>
      <c r="D98" s="35" t="str">
        <f>+IF(A98="","",SUM(C$12:C98))</f>
        <v/>
      </c>
      <c r="E98" s="36"/>
      <c r="F98" s="40"/>
      <c r="G98" s="42"/>
      <c r="H98" s="38" t="str">
        <f t="shared" si="3"/>
        <v/>
      </c>
      <c r="I98" s="38" t="str">
        <f>+IF(F98="","",SUM(H$12:H98))</f>
        <v/>
      </c>
      <c r="J98" s="42"/>
    </row>
    <row r="99" spans="1:10" x14ac:dyDescent="0.2">
      <c r="A99" s="40"/>
      <c r="B99" s="41"/>
      <c r="C99" s="34" t="str">
        <f t="shared" si="2"/>
        <v/>
      </c>
      <c r="D99" s="35" t="str">
        <f>+IF(A99="","",SUM(C$12:C99))</f>
        <v/>
      </c>
      <c r="E99" s="36"/>
      <c r="F99" s="40"/>
      <c r="G99" s="42"/>
      <c r="H99" s="38" t="str">
        <f t="shared" si="3"/>
        <v/>
      </c>
      <c r="I99" s="38" t="str">
        <f>+IF(F99="","",SUM(H$12:H99))</f>
        <v/>
      </c>
      <c r="J99" s="42"/>
    </row>
    <row r="100" spans="1:10" x14ac:dyDescent="0.2">
      <c r="A100" s="40"/>
      <c r="B100" s="41"/>
      <c r="C100" s="34" t="str">
        <f t="shared" si="2"/>
        <v/>
      </c>
      <c r="D100" s="35" t="str">
        <f>+IF(A100="","",SUM(C$12:C100))</f>
        <v/>
      </c>
      <c r="E100" s="36"/>
      <c r="F100" s="40"/>
      <c r="G100" s="42"/>
      <c r="H100" s="38" t="str">
        <f t="shared" si="3"/>
        <v/>
      </c>
      <c r="I100" s="38" t="str">
        <f>+IF(F100="","",SUM(H$12:H100))</f>
        <v/>
      </c>
      <c r="J100" s="42"/>
    </row>
    <row r="101" spans="1:10" x14ac:dyDescent="0.2">
      <c r="A101" s="40"/>
      <c r="B101" s="41"/>
      <c r="C101" s="34" t="str">
        <f t="shared" si="2"/>
        <v/>
      </c>
      <c r="D101" s="35" t="str">
        <f>+IF(A101="","",SUM(C$12:C101))</f>
        <v/>
      </c>
      <c r="E101" s="36"/>
      <c r="F101" s="40"/>
      <c r="G101" s="42"/>
      <c r="H101" s="38" t="str">
        <f t="shared" si="3"/>
        <v/>
      </c>
      <c r="I101" s="38" t="str">
        <f>+IF(F101="","",SUM(H$12:H101))</f>
        <v/>
      </c>
      <c r="J101" s="42"/>
    </row>
    <row r="102" spans="1:10" x14ac:dyDescent="0.2">
      <c r="A102" s="40"/>
      <c r="B102" s="41"/>
      <c r="C102" s="34" t="str">
        <f t="shared" si="2"/>
        <v/>
      </c>
      <c r="D102" s="35" t="str">
        <f>+IF(A102="","",SUM(C$12:C102))</f>
        <v/>
      </c>
      <c r="E102" s="36"/>
      <c r="F102" s="40"/>
      <c r="G102" s="42"/>
      <c r="H102" s="38" t="str">
        <f t="shared" si="3"/>
        <v/>
      </c>
      <c r="I102" s="38" t="str">
        <f>+IF(F102="","",SUM(H$12:H102))</f>
        <v/>
      </c>
      <c r="J102" s="42"/>
    </row>
    <row r="103" spans="1:10" x14ac:dyDescent="0.2">
      <c r="A103" s="40"/>
      <c r="B103" s="41"/>
      <c r="C103" s="34" t="str">
        <f t="shared" si="2"/>
        <v/>
      </c>
      <c r="D103" s="35" t="str">
        <f>+IF(A103="","",SUM(C$12:C103))</f>
        <v/>
      </c>
      <c r="E103" s="36"/>
      <c r="F103" s="40"/>
      <c r="G103" s="42"/>
      <c r="H103" s="38" t="str">
        <f t="shared" si="3"/>
        <v/>
      </c>
      <c r="I103" s="38" t="str">
        <f>+IF(F103="","",SUM(H$12:H103))</f>
        <v/>
      </c>
      <c r="J103" s="42"/>
    </row>
    <row r="104" spans="1:10" x14ac:dyDescent="0.2">
      <c r="A104" s="40"/>
      <c r="B104" s="41"/>
      <c r="C104" s="34" t="str">
        <f t="shared" si="2"/>
        <v/>
      </c>
      <c r="D104" s="35" t="str">
        <f>+IF(A104="","",SUM(C$12:C104))</f>
        <v/>
      </c>
      <c r="E104" s="36"/>
      <c r="F104" s="40"/>
      <c r="G104" s="42"/>
      <c r="H104" s="38" t="str">
        <f t="shared" si="3"/>
        <v/>
      </c>
      <c r="I104" s="38" t="str">
        <f>+IF(F104="","",SUM(H$12:H104))</f>
        <v/>
      </c>
      <c r="J104" s="42"/>
    </row>
    <row r="105" spans="1:10" x14ac:dyDescent="0.2">
      <c r="A105" s="40"/>
      <c r="B105" s="41"/>
      <c r="C105" s="34" t="str">
        <f t="shared" si="2"/>
        <v/>
      </c>
      <c r="D105" s="35" t="str">
        <f>+IF(A105="","",SUM(C$12:C105))</f>
        <v/>
      </c>
      <c r="E105" s="36"/>
      <c r="F105" s="40"/>
      <c r="G105" s="42"/>
      <c r="H105" s="38" t="str">
        <f t="shared" si="3"/>
        <v/>
      </c>
      <c r="I105" s="38" t="str">
        <f>+IF(F105="","",SUM(H$12:H105))</f>
        <v/>
      </c>
      <c r="J105" s="42"/>
    </row>
    <row r="106" spans="1:10" x14ac:dyDescent="0.2">
      <c r="A106" s="40"/>
      <c r="B106" s="41"/>
      <c r="C106" s="34" t="str">
        <f t="shared" si="2"/>
        <v/>
      </c>
      <c r="D106" s="35" t="str">
        <f>+IF(A106="","",SUM(C$12:C106))</f>
        <v/>
      </c>
      <c r="E106" s="36"/>
      <c r="F106" s="40"/>
      <c r="G106" s="42"/>
      <c r="H106" s="38" t="str">
        <f t="shared" si="3"/>
        <v/>
      </c>
      <c r="I106" s="38" t="str">
        <f>+IF(F106="","",SUM(H$12:H106))</f>
        <v/>
      </c>
      <c r="J106" s="42"/>
    </row>
    <row r="107" spans="1:10" x14ac:dyDescent="0.2">
      <c r="A107" s="40"/>
      <c r="B107" s="41"/>
      <c r="C107" s="34" t="str">
        <f t="shared" si="2"/>
        <v/>
      </c>
      <c r="D107" s="35" t="str">
        <f>+IF(A107="","",SUM(C$12:C107))</f>
        <v/>
      </c>
      <c r="E107" s="36"/>
      <c r="F107" s="40"/>
      <c r="G107" s="42"/>
      <c r="H107" s="38" t="str">
        <f t="shared" si="3"/>
        <v/>
      </c>
      <c r="I107" s="38" t="str">
        <f>+IF(F107="","",SUM(H$12:H107))</f>
        <v/>
      </c>
      <c r="J107" s="42"/>
    </row>
    <row r="108" spans="1:10" x14ac:dyDescent="0.2">
      <c r="A108" s="40"/>
      <c r="B108" s="41"/>
      <c r="C108" s="34" t="str">
        <f t="shared" si="2"/>
        <v/>
      </c>
      <c r="D108" s="35" t="str">
        <f>+IF(A108="","",SUM(C$12:C108))</f>
        <v/>
      </c>
      <c r="E108" s="36"/>
      <c r="F108" s="40"/>
      <c r="G108" s="42"/>
      <c r="H108" s="38" t="str">
        <f t="shared" si="3"/>
        <v/>
      </c>
      <c r="I108" s="38" t="str">
        <f>+IF(F108="","",SUM(H$12:H108))</f>
        <v/>
      </c>
      <c r="J108" s="42"/>
    </row>
    <row r="109" spans="1:10" x14ac:dyDescent="0.2">
      <c r="A109" s="40"/>
      <c r="B109" s="41"/>
      <c r="C109" s="34" t="str">
        <f t="shared" si="2"/>
        <v/>
      </c>
      <c r="D109" s="35" t="str">
        <f>+IF(A109="","",SUM(C$12:C109))</f>
        <v/>
      </c>
      <c r="E109" s="36"/>
      <c r="F109" s="40"/>
      <c r="G109" s="42"/>
      <c r="H109" s="38" t="str">
        <f t="shared" si="3"/>
        <v/>
      </c>
      <c r="I109" s="38" t="str">
        <f>+IF(F109="","",SUM(H$12:H109))</f>
        <v/>
      </c>
      <c r="J109" s="42"/>
    </row>
    <row r="110" spans="1:10" x14ac:dyDescent="0.2">
      <c r="A110" s="40"/>
      <c r="B110" s="41"/>
      <c r="C110" s="34" t="str">
        <f t="shared" si="2"/>
        <v/>
      </c>
      <c r="D110" s="35" t="str">
        <f>+IF(A110="","",SUM(C$12:C110))</f>
        <v/>
      </c>
      <c r="E110" s="36"/>
      <c r="F110" s="40"/>
      <c r="G110" s="42"/>
      <c r="H110" s="38" t="str">
        <f t="shared" si="3"/>
        <v/>
      </c>
      <c r="I110" s="38" t="str">
        <f>+IF(F110="","",SUM(H$12:H110))</f>
        <v/>
      </c>
      <c r="J110" s="42"/>
    </row>
    <row r="111" spans="1:10" x14ac:dyDescent="0.2">
      <c r="A111" s="40"/>
      <c r="B111" s="41"/>
      <c r="C111" s="34" t="str">
        <f t="shared" si="2"/>
        <v/>
      </c>
      <c r="D111" s="35" t="str">
        <f>+IF(A111="","",SUM(C$12:C111))</f>
        <v/>
      </c>
      <c r="E111" s="36"/>
      <c r="F111" s="40"/>
      <c r="G111" s="42"/>
      <c r="H111" s="38" t="str">
        <f t="shared" si="3"/>
        <v/>
      </c>
      <c r="I111" s="38" t="str">
        <f>+IF(F111="","",SUM(H$12:H111))</f>
        <v/>
      </c>
      <c r="J111" s="42"/>
    </row>
    <row r="112" spans="1:10" x14ac:dyDescent="0.2">
      <c r="A112" s="40"/>
      <c r="B112" s="41"/>
      <c r="C112" s="34" t="str">
        <f t="shared" si="2"/>
        <v/>
      </c>
      <c r="D112" s="35" t="str">
        <f>+IF(A112="","",SUM(C$12:C112))</f>
        <v/>
      </c>
      <c r="E112" s="36"/>
      <c r="F112" s="40"/>
      <c r="G112" s="42"/>
      <c r="H112" s="38" t="str">
        <f t="shared" si="3"/>
        <v/>
      </c>
      <c r="I112" s="38" t="str">
        <f>+IF(F112="","",SUM(H$12:H112))</f>
        <v/>
      </c>
      <c r="J112" s="42"/>
    </row>
    <row r="113" spans="1:10" x14ac:dyDescent="0.2">
      <c r="A113" s="40"/>
      <c r="B113" s="41"/>
      <c r="C113" s="34" t="str">
        <f t="shared" si="2"/>
        <v/>
      </c>
      <c r="D113" s="35" t="str">
        <f>+IF(A113="","",SUM(C$12:C113))</f>
        <v/>
      </c>
      <c r="E113" s="36"/>
      <c r="F113" s="40"/>
      <c r="G113" s="42"/>
      <c r="H113" s="38" t="str">
        <f t="shared" si="3"/>
        <v/>
      </c>
      <c r="I113" s="38" t="str">
        <f>+IF(F113="","",SUM(H$12:H113))</f>
        <v/>
      </c>
      <c r="J113" s="42"/>
    </row>
    <row r="114" spans="1:10" x14ac:dyDescent="0.2">
      <c r="A114" s="40"/>
      <c r="B114" s="41"/>
      <c r="C114" s="34" t="str">
        <f t="shared" si="2"/>
        <v/>
      </c>
      <c r="D114" s="35" t="str">
        <f>+IF(A114="","",SUM(C$12:C114))</f>
        <v/>
      </c>
      <c r="E114" s="36"/>
      <c r="F114" s="40"/>
      <c r="G114" s="42"/>
      <c r="H114" s="38" t="str">
        <f t="shared" si="3"/>
        <v/>
      </c>
      <c r="I114" s="38" t="str">
        <f>+IF(F114="","",SUM(H$12:H114))</f>
        <v/>
      </c>
      <c r="J114" s="42"/>
    </row>
    <row r="115" spans="1:10" x14ac:dyDescent="0.2">
      <c r="A115" s="40"/>
      <c r="B115" s="41"/>
      <c r="C115" s="34" t="str">
        <f t="shared" si="2"/>
        <v/>
      </c>
      <c r="D115" s="35" t="str">
        <f>+IF(A115="","",SUM(C$12:C115))</f>
        <v/>
      </c>
      <c r="E115" s="36"/>
      <c r="F115" s="40"/>
      <c r="G115" s="42"/>
      <c r="H115" s="38" t="str">
        <f t="shared" si="3"/>
        <v/>
      </c>
      <c r="I115" s="38" t="str">
        <f>+IF(F115="","",SUM(H$12:H115))</f>
        <v/>
      </c>
      <c r="J115" s="42"/>
    </row>
    <row r="116" spans="1:10" x14ac:dyDescent="0.2">
      <c r="A116" s="40"/>
      <c r="B116" s="41"/>
      <c r="C116" s="34" t="str">
        <f t="shared" si="2"/>
        <v/>
      </c>
      <c r="D116" s="35" t="str">
        <f>+IF(A116="","",SUM(C$12:C116))</f>
        <v/>
      </c>
      <c r="E116" s="36"/>
      <c r="F116" s="40"/>
      <c r="G116" s="42"/>
      <c r="H116" s="38" t="str">
        <f t="shared" si="3"/>
        <v/>
      </c>
      <c r="I116" s="38" t="str">
        <f>+IF(F116="","",SUM(H$12:H116))</f>
        <v/>
      </c>
      <c r="J116" s="42"/>
    </row>
    <row r="117" spans="1:10" x14ac:dyDescent="0.2">
      <c r="A117" s="40"/>
      <c r="B117" s="41"/>
      <c r="C117" s="34" t="str">
        <f t="shared" si="2"/>
        <v/>
      </c>
      <c r="D117" s="35" t="str">
        <f>+IF(A117="","",SUM(C$12:C117))</f>
        <v/>
      </c>
      <c r="E117" s="36"/>
      <c r="F117" s="40"/>
      <c r="G117" s="42"/>
      <c r="H117" s="38" t="str">
        <f t="shared" si="3"/>
        <v/>
      </c>
      <c r="I117" s="38" t="str">
        <f>+IF(F117="","",SUM(H$12:H117))</f>
        <v/>
      </c>
      <c r="J117" s="42"/>
    </row>
    <row r="118" spans="1:10" x14ac:dyDescent="0.2">
      <c r="A118" s="40"/>
      <c r="B118" s="41"/>
      <c r="C118" s="34" t="str">
        <f t="shared" si="2"/>
        <v/>
      </c>
      <c r="D118" s="35" t="str">
        <f>+IF(A118="","",SUM(C$12:C118))</f>
        <v/>
      </c>
      <c r="E118" s="36"/>
      <c r="F118" s="40"/>
      <c r="G118" s="42"/>
      <c r="H118" s="38" t="str">
        <f t="shared" si="3"/>
        <v/>
      </c>
      <c r="I118" s="38" t="str">
        <f>+IF(F118="","",SUM(H$12:H118))</f>
        <v/>
      </c>
      <c r="J118" s="42"/>
    </row>
    <row r="119" spans="1:10" x14ac:dyDescent="0.2">
      <c r="A119" s="40"/>
      <c r="B119" s="41"/>
      <c r="C119" s="34" t="str">
        <f t="shared" si="2"/>
        <v/>
      </c>
      <c r="D119" s="35" t="str">
        <f>+IF(A119="","",SUM(C$12:C119))</f>
        <v/>
      </c>
      <c r="E119" s="36"/>
      <c r="F119" s="40"/>
      <c r="G119" s="42"/>
      <c r="H119" s="38" t="str">
        <f t="shared" si="3"/>
        <v/>
      </c>
      <c r="I119" s="38" t="str">
        <f>+IF(F119="","",SUM(H$12:H119))</f>
        <v/>
      </c>
      <c r="J119" s="42"/>
    </row>
    <row r="120" spans="1:10" x14ac:dyDescent="0.2">
      <c r="A120" s="40"/>
      <c r="B120" s="41"/>
      <c r="C120" s="34" t="str">
        <f t="shared" si="2"/>
        <v/>
      </c>
      <c r="D120" s="35" t="str">
        <f>+IF(A120="","",SUM(C$12:C120))</f>
        <v/>
      </c>
      <c r="E120" s="36"/>
      <c r="F120" s="40"/>
      <c r="G120" s="42"/>
      <c r="H120" s="38" t="str">
        <f t="shared" si="3"/>
        <v/>
      </c>
      <c r="I120" s="38" t="str">
        <f>+IF(F120="","",SUM(H$12:H120))</f>
        <v/>
      </c>
      <c r="J120" s="42"/>
    </row>
    <row r="121" spans="1:10" x14ac:dyDescent="0.2">
      <c r="A121" s="40"/>
      <c r="B121" s="41"/>
      <c r="C121" s="34" t="str">
        <f t="shared" si="2"/>
        <v/>
      </c>
      <c r="D121" s="35" t="str">
        <f>+IF(A121="","",SUM(C$12:C121))</f>
        <v/>
      </c>
      <c r="E121" s="36"/>
      <c r="F121" s="40"/>
      <c r="G121" s="42"/>
      <c r="H121" s="38" t="str">
        <f t="shared" si="3"/>
        <v/>
      </c>
      <c r="I121" s="38" t="str">
        <f>+IF(F121="","",SUM(H$12:H121))</f>
        <v/>
      </c>
      <c r="J121" s="42"/>
    </row>
    <row r="122" spans="1:10" x14ac:dyDescent="0.2">
      <c r="A122" s="40"/>
      <c r="B122" s="41"/>
      <c r="C122" s="34" t="str">
        <f t="shared" si="2"/>
        <v/>
      </c>
      <c r="D122" s="35" t="str">
        <f>+IF(A122="","",SUM(C$12:C122))</f>
        <v/>
      </c>
      <c r="E122" s="36"/>
      <c r="F122" s="40"/>
      <c r="G122" s="42"/>
      <c r="H122" s="38" t="str">
        <f t="shared" si="3"/>
        <v/>
      </c>
      <c r="I122" s="38" t="str">
        <f>+IF(F122="","",SUM(H$12:H122))</f>
        <v/>
      </c>
      <c r="J122" s="42"/>
    </row>
    <row r="123" spans="1:10" x14ac:dyDescent="0.2">
      <c r="A123" s="40"/>
      <c r="B123" s="41"/>
      <c r="C123" s="34" t="str">
        <f t="shared" si="2"/>
        <v/>
      </c>
      <c r="D123" s="35" t="str">
        <f>+IF(A123="","",SUM(C$12:C123))</f>
        <v/>
      </c>
      <c r="E123" s="36"/>
      <c r="F123" s="40"/>
      <c r="G123" s="42"/>
      <c r="H123" s="38" t="str">
        <f t="shared" si="3"/>
        <v/>
      </c>
      <c r="I123" s="38" t="str">
        <f>+IF(F123="","",SUM(H$12:H123))</f>
        <v/>
      </c>
      <c r="J123" s="42"/>
    </row>
    <row r="124" spans="1:10" x14ac:dyDescent="0.2">
      <c r="A124" s="40"/>
      <c r="B124" s="41"/>
      <c r="C124" s="34" t="str">
        <f t="shared" si="2"/>
        <v/>
      </c>
      <c r="D124" s="35" t="str">
        <f>+IF(A124="","",SUM(C$12:C124))</f>
        <v/>
      </c>
      <c r="E124" s="36"/>
      <c r="F124" s="40"/>
      <c r="G124" s="42"/>
      <c r="H124" s="38" t="str">
        <f t="shared" si="3"/>
        <v/>
      </c>
      <c r="I124" s="38" t="str">
        <f>+IF(F124="","",SUM(H$12:H124))</f>
        <v/>
      </c>
      <c r="J124" s="42"/>
    </row>
    <row r="125" spans="1:10" x14ac:dyDescent="0.2">
      <c r="A125" s="40"/>
      <c r="B125" s="41"/>
      <c r="C125" s="34" t="str">
        <f t="shared" si="2"/>
        <v/>
      </c>
      <c r="D125" s="35" t="str">
        <f>+IF(A125="","",SUM(C$12:C125))</f>
        <v/>
      </c>
      <c r="E125" s="36"/>
      <c r="F125" s="40"/>
      <c r="G125" s="42"/>
      <c r="H125" s="38" t="str">
        <f t="shared" si="3"/>
        <v/>
      </c>
      <c r="I125" s="38" t="str">
        <f>+IF(F125="","",SUM(H$12:H125))</f>
        <v/>
      </c>
      <c r="J125" s="42"/>
    </row>
    <row r="126" spans="1:10" x14ac:dyDescent="0.2">
      <c r="A126" s="40"/>
      <c r="B126" s="41"/>
      <c r="C126" s="34" t="str">
        <f t="shared" si="2"/>
        <v/>
      </c>
      <c r="D126" s="35" t="str">
        <f>+IF(A126="","",SUM(C$12:C126))</f>
        <v/>
      </c>
      <c r="E126" s="36"/>
      <c r="F126" s="40"/>
      <c r="G126" s="42"/>
      <c r="H126" s="38" t="str">
        <f t="shared" si="3"/>
        <v/>
      </c>
      <c r="I126" s="38" t="str">
        <f>+IF(F126="","",SUM(H$12:H126))</f>
        <v/>
      </c>
      <c r="J126" s="42"/>
    </row>
    <row r="127" spans="1:10" x14ac:dyDescent="0.2">
      <c r="A127" s="40"/>
      <c r="B127" s="41"/>
      <c r="C127" s="34" t="str">
        <f t="shared" si="2"/>
        <v/>
      </c>
      <c r="D127" s="35" t="str">
        <f>+IF(A127="","",SUM(C$12:C127))</f>
        <v/>
      </c>
      <c r="E127" s="36"/>
      <c r="F127" s="40"/>
      <c r="G127" s="42"/>
      <c r="H127" s="38" t="str">
        <f t="shared" si="3"/>
        <v/>
      </c>
      <c r="I127" s="38" t="str">
        <f>+IF(F127="","",SUM(H$12:H127))</f>
        <v/>
      </c>
      <c r="J127" s="42"/>
    </row>
    <row r="128" spans="1:10" x14ac:dyDescent="0.2">
      <c r="A128" s="40"/>
      <c r="B128" s="41"/>
      <c r="C128" s="34" t="str">
        <f t="shared" si="2"/>
        <v/>
      </c>
      <c r="D128" s="35" t="str">
        <f>+IF(A128="","",SUM(C$12:C128))</f>
        <v/>
      </c>
      <c r="E128" s="36"/>
      <c r="F128" s="40"/>
      <c r="G128" s="42"/>
      <c r="H128" s="38" t="str">
        <f t="shared" si="3"/>
        <v/>
      </c>
      <c r="I128" s="38" t="str">
        <f>+IF(F128="","",SUM(H$12:H128))</f>
        <v/>
      </c>
      <c r="J128" s="42"/>
    </row>
    <row r="129" spans="1:10" x14ac:dyDescent="0.2">
      <c r="A129" s="40"/>
      <c r="B129" s="41"/>
      <c r="C129" s="34" t="str">
        <f t="shared" si="2"/>
        <v/>
      </c>
      <c r="D129" s="35" t="str">
        <f>+IF(A129="","",SUM(C$12:C129))</f>
        <v/>
      </c>
      <c r="E129" s="36"/>
      <c r="F129" s="40"/>
      <c r="G129" s="42"/>
      <c r="H129" s="38" t="str">
        <f t="shared" si="3"/>
        <v/>
      </c>
      <c r="I129" s="38" t="str">
        <f>+IF(F129="","",SUM(H$12:H129))</f>
        <v/>
      </c>
      <c r="J129" s="42"/>
    </row>
    <row r="130" spans="1:10" x14ac:dyDescent="0.2">
      <c r="A130" s="40"/>
      <c r="B130" s="41"/>
      <c r="C130" s="34" t="str">
        <f t="shared" si="2"/>
        <v/>
      </c>
      <c r="D130" s="35" t="str">
        <f>+IF(A130="","",SUM(C$12:C130))</f>
        <v/>
      </c>
      <c r="E130" s="36"/>
      <c r="F130" s="40"/>
      <c r="G130" s="42"/>
      <c r="H130" s="38" t="str">
        <f t="shared" si="3"/>
        <v/>
      </c>
      <c r="I130" s="38" t="str">
        <f>+IF(F130="","",SUM(H$12:H130))</f>
        <v/>
      </c>
      <c r="J130" s="42"/>
    </row>
    <row r="131" spans="1:10" x14ac:dyDescent="0.2">
      <c r="A131" s="40"/>
      <c r="B131" s="41"/>
      <c r="C131" s="34" t="str">
        <f t="shared" si="2"/>
        <v/>
      </c>
      <c r="D131" s="35" t="str">
        <f>+IF(A131="","",SUM(C$12:C131))</f>
        <v/>
      </c>
      <c r="E131" s="36"/>
      <c r="F131" s="40"/>
      <c r="G131" s="42"/>
      <c r="H131" s="38" t="str">
        <f t="shared" si="3"/>
        <v/>
      </c>
      <c r="I131" s="38" t="str">
        <f>+IF(F131="","",SUM(H$12:H131))</f>
        <v/>
      </c>
      <c r="J131" s="42"/>
    </row>
    <row r="132" spans="1:10" x14ac:dyDescent="0.2">
      <c r="A132" s="40"/>
      <c r="B132" s="41"/>
      <c r="C132" s="34" t="str">
        <f t="shared" si="2"/>
        <v/>
      </c>
      <c r="D132" s="35" t="str">
        <f>+IF(A132="","",SUM(C$12:C132))</f>
        <v/>
      </c>
      <c r="E132" s="36"/>
      <c r="F132" s="40"/>
      <c r="G132" s="42"/>
      <c r="H132" s="38" t="str">
        <f t="shared" si="3"/>
        <v/>
      </c>
      <c r="I132" s="38" t="str">
        <f>+IF(F132="","",SUM(H$12:H132))</f>
        <v/>
      </c>
      <c r="J132" s="42"/>
    </row>
    <row r="133" spans="1:10" x14ac:dyDescent="0.2">
      <c r="A133" s="40"/>
      <c r="B133" s="41"/>
      <c r="C133" s="34" t="str">
        <f t="shared" si="2"/>
        <v/>
      </c>
      <c r="D133" s="35" t="str">
        <f>+IF(A133="","",SUM(C$12:C133))</f>
        <v/>
      </c>
      <c r="E133" s="36"/>
      <c r="F133" s="40"/>
      <c r="G133" s="42"/>
      <c r="H133" s="38" t="str">
        <f t="shared" si="3"/>
        <v/>
      </c>
      <c r="I133" s="38" t="str">
        <f>+IF(F133="","",SUM(H$12:H133))</f>
        <v/>
      </c>
      <c r="J133" s="42"/>
    </row>
    <row r="134" spans="1:10" x14ac:dyDescent="0.2">
      <c r="A134" s="40"/>
      <c r="B134" s="41"/>
      <c r="C134" s="34" t="str">
        <f t="shared" si="2"/>
        <v/>
      </c>
      <c r="D134" s="35" t="str">
        <f>+IF(A134="","",SUM(C$12:C134))</f>
        <v/>
      </c>
      <c r="E134" s="36"/>
      <c r="F134" s="40"/>
      <c r="G134" s="42"/>
      <c r="H134" s="38" t="str">
        <f t="shared" si="3"/>
        <v/>
      </c>
      <c r="I134" s="38" t="str">
        <f>+IF(F134="","",SUM(H$12:H134))</f>
        <v/>
      </c>
      <c r="J134" s="42"/>
    </row>
    <row r="135" spans="1:10" x14ac:dyDescent="0.2">
      <c r="A135" s="40"/>
      <c r="B135" s="41"/>
      <c r="C135" s="34" t="str">
        <f t="shared" si="2"/>
        <v/>
      </c>
      <c r="D135" s="35" t="str">
        <f>+IF(A135="","",SUM(C$12:C135))</f>
        <v/>
      </c>
      <c r="E135" s="36"/>
      <c r="F135" s="40"/>
      <c r="G135" s="42"/>
      <c r="H135" s="38" t="str">
        <f t="shared" si="3"/>
        <v/>
      </c>
      <c r="I135" s="38" t="str">
        <f>+IF(F135="","",SUM(H$12:H135))</f>
        <v/>
      </c>
      <c r="J135" s="42"/>
    </row>
    <row r="136" spans="1:10" x14ac:dyDescent="0.2">
      <c r="A136" s="40"/>
      <c r="B136" s="41"/>
      <c r="C136" s="34" t="str">
        <f t="shared" si="2"/>
        <v/>
      </c>
      <c r="D136" s="35" t="str">
        <f>+IF(A136="","",SUM(C$12:C136))</f>
        <v/>
      </c>
      <c r="E136" s="36"/>
      <c r="F136" s="40"/>
      <c r="G136" s="42"/>
      <c r="H136" s="38" t="str">
        <f t="shared" si="3"/>
        <v/>
      </c>
      <c r="I136" s="38" t="str">
        <f>+IF(F136="","",SUM(H$12:H136))</f>
        <v/>
      </c>
      <c r="J136" s="42"/>
    </row>
    <row r="137" spans="1:10" x14ac:dyDescent="0.2">
      <c r="A137" s="40"/>
      <c r="B137" s="41"/>
      <c r="C137" s="34" t="str">
        <f t="shared" si="2"/>
        <v/>
      </c>
      <c r="D137" s="35" t="str">
        <f>+IF(A137="","",SUM(C$12:C137))</f>
        <v/>
      </c>
      <c r="E137" s="36"/>
      <c r="F137" s="40"/>
      <c r="G137" s="42"/>
      <c r="H137" s="38" t="str">
        <f t="shared" si="3"/>
        <v/>
      </c>
      <c r="I137" s="38" t="str">
        <f>+IF(F137="","",SUM(H$12:H137))</f>
        <v/>
      </c>
      <c r="J137" s="42"/>
    </row>
    <row r="138" spans="1:10" x14ac:dyDescent="0.2">
      <c r="A138" s="40"/>
      <c r="B138" s="41"/>
      <c r="C138" s="34" t="str">
        <f t="shared" si="2"/>
        <v/>
      </c>
      <c r="D138" s="35" t="str">
        <f>+IF(A138="","",SUM(C$12:C138))</f>
        <v/>
      </c>
      <c r="E138" s="36"/>
      <c r="F138" s="40"/>
      <c r="G138" s="42"/>
      <c r="H138" s="38" t="str">
        <f t="shared" si="3"/>
        <v/>
      </c>
      <c r="I138" s="38" t="str">
        <f>+IF(F138="","",SUM(H$12:H138))</f>
        <v/>
      </c>
      <c r="J138" s="42"/>
    </row>
    <row r="139" spans="1:10" x14ac:dyDescent="0.2">
      <c r="A139" s="40"/>
      <c r="B139" s="41"/>
      <c r="C139" s="34" t="str">
        <f t="shared" si="2"/>
        <v/>
      </c>
      <c r="D139" s="35" t="str">
        <f>+IF(A139="","",SUM(C$12:C139))</f>
        <v/>
      </c>
      <c r="E139" s="36"/>
      <c r="F139" s="40"/>
      <c r="G139" s="42"/>
      <c r="H139" s="38" t="str">
        <f t="shared" si="3"/>
        <v/>
      </c>
      <c r="I139" s="38" t="str">
        <f>+IF(F139="","",SUM(H$12:H139))</f>
        <v/>
      </c>
      <c r="J139" s="42"/>
    </row>
    <row r="140" spans="1:10" x14ac:dyDescent="0.2">
      <c r="A140" s="40"/>
      <c r="B140" s="41"/>
      <c r="C140" s="34" t="str">
        <f t="shared" ref="C140:C203" si="4">IF(A140="","",+B140/$B$3)</f>
        <v/>
      </c>
      <c r="D140" s="35" t="str">
        <f>+IF(A140="","",SUM(C$12:C140))</f>
        <v/>
      </c>
      <c r="E140" s="36"/>
      <c r="F140" s="40"/>
      <c r="G140" s="42"/>
      <c r="H140" s="38" t="str">
        <f t="shared" si="3"/>
        <v/>
      </c>
      <c r="I140" s="38" t="str">
        <f>+IF(F140="","",SUM(H$12:H140))</f>
        <v/>
      </c>
      <c r="J140" s="42"/>
    </row>
    <row r="141" spans="1:10" x14ac:dyDescent="0.2">
      <c r="A141" s="40"/>
      <c r="B141" s="41"/>
      <c r="C141" s="34" t="str">
        <f t="shared" si="4"/>
        <v/>
      </c>
      <c r="D141" s="35" t="str">
        <f>+IF(A141="","",SUM(C$12:C141))</f>
        <v/>
      </c>
      <c r="E141" s="36"/>
      <c r="F141" s="40"/>
      <c r="G141" s="42"/>
      <c r="H141" s="38" t="str">
        <f t="shared" ref="H141:H204" si="5">IF(F141="","",+G141/$G$3)</f>
        <v/>
      </c>
      <c r="I141" s="38" t="str">
        <f>+IF(F141="","",SUM(H$12:H141))</f>
        <v/>
      </c>
      <c r="J141" s="42"/>
    </row>
    <row r="142" spans="1:10" x14ac:dyDescent="0.2">
      <c r="A142" s="40"/>
      <c r="B142" s="41"/>
      <c r="C142" s="34" t="str">
        <f t="shared" si="4"/>
        <v/>
      </c>
      <c r="D142" s="35" t="str">
        <f>+IF(A142="","",SUM(C$12:C142))</f>
        <v/>
      </c>
      <c r="E142" s="36"/>
      <c r="F142" s="40"/>
      <c r="G142" s="42"/>
      <c r="H142" s="38" t="str">
        <f t="shared" si="5"/>
        <v/>
      </c>
      <c r="I142" s="38" t="str">
        <f>+IF(F142="","",SUM(H$12:H142))</f>
        <v/>
      </c>
      <c r="J142" s="42"/>
    </row>
    <row r="143" spans="1:10" x14ac:dyDescent="0.2">
      <c r="A143" s="40"/>
      <c r="B143" s="41"/>
      <c r="C143" s="34" t="str">
        <f t="shared" si="4"/>
        <v/>
      </c>
      <c r="D143" s="35" t="str">
        <f>+IF(A143="","",SUM(C$12:C143))</f>
        <v/>
      </c>
      <c r="E143" s="36"/>
      <c r="F143" s="40"/>
      <c r="G143" s="42"/>
      <c r="H143" s="38" t="str">
        <f t="shared" si="5"/>
        <v/>
      </c>
      <c r="I143" s="38" t="str">
        <f>+IF(F143="","",SUM(H$12:H143))</f>
        <v/>
      </c>
      <c r="J143" s="42"/>
    </row>
    <row r="144" spans="1:10" x14ac:dyDescent="0.2">
      <c r="A144" s="40"/>
      <c r="B144" s="41"/>
      <c r="C144" s="34" t="str">
        <f t="shared" si="4"/>
        <v/>
      </c>
      <c r="D144" s="35" t="str">
        <f>+IF(A144="","",SUM(C$12:C144))</f>
        <v/>
      </c>
      <c r="E144" s="36"/>
      <c r="F144" s="40"/>
      <c r="G144" s="42"/>
      <c r="H144" s="38" t="str">
        <f t="shared" si="5"/>
        <v/>
      </c>
      <c r="I144" s="38" t="str">
        <f>+IF(F144="","",SUM(H$12:H144))</f>
        <v/>
      </c>
      <c r="J144" s="42"/>
    </row>
    <row r="145" spans="1:10" x14ac:dyDescent="0.2">
      <c r="A145" s="40"/>
      <c r="B145" s="41"/>
      <c r="C145" s="34" t="str">
        <f t="shared" si="4"/>
        <v/>
      </c>
      <c r="D145" s="35" t="str">
        <f>+IF(A145="","",SUM(C$12:C145))</f>
        <v/>
      </c>
      <c r="E145" s="36"/>
      <c r="F145" s="40"/>
      <c r="G145" s="42"/>
      <c r="H145" s="38" t="str">
        <f t="shared" si="5"/>
        <v/>
      </c>
      <c r="I145" s="38" t="str">
        <f>+IF(F145="","",SUM(H$12:H145))</f>
        <v/>
      </c>
      <c r="J145" s="42"/>
    </row>
    <row r="146" spans="1:10" x14ac:dyDescent="0.2">
      <c r="A146" s="40"/>
      <c r="B146" s="41"/>
      <c r="C146" s="34" t="str">
        <f t="shared" si="4"/>
        <v/>
      </c>
      <c r="D146" s="35" t="str">
        <f>+IF(A146="","",SUM(C$12:C146))</f>
        <v/>
      </c>
      <c r="E146" s="36"/>
      <c r="F146" s="40"/>
      <c r="G146" s="42"/>
      <c r="H146" s="38" t="str">
        <f t="shared" si="5"/>
        <v/>
      </c>
      <c r="I146" s="38" t="str">
        <f>+IF(F146="","",SUM(H$12:H146))</f>
        <v/>
      </c>
      <c r="J146" s="42"/>
    </row>
    <row r="147" spans="1:10" x14ac:dyDescent="0.2">
      <c r="A147" s="40"/>
      <c r="B147" s="41"/>
      <c r="C147" s="34" t="str">
        <f t="shared" si="4"/>
        <v/>
      </c>
      <c r="D147" s="35" t="str">
        <f>+IF(A147="","",SUM(C$12:C147))</f>
        <v/>
      </c>
      <c r="E147" s="36"/>
      <c r="F147" s="40"/>
      <c r="G147" s="42"/>
      <c r="H147" s="38" t="str">
        <f t="shared" si="5"/>
        <v/>
      </c>
      <c r="I147" s="38" t="str">
        <f>+IF(F147="","",SUM(H$12:H147))</f>
        <v/>
      </c>
      <c r="J147" s="42"/>
    </row>
    <row r="148" spans="1:10" x14ac:dyDescent="0.2">
      <c r="A148" s="40"/>
      <c r="B148" s="41"/>
      <c r="C148" s="34" t="str">
        <f t="shared" si="4"/>
        <v/>
      </c>
      <c r="D148" s="35" t="str">
        <f>+IF(A148="","",SUM(C$12:C148))</f>
        <v/>
      </c>
      <c r="E148" s="36"/>
      <c r="F148" s="40"/>
      <c r="G148" s="42"/>
      <c r="H148" s="38" t="str">
        <f t="shared" si="5"/>
        <v/>
      </c>
      <c r="I148" s="38" t="str">
        <f>+IF(F148="","",SUM(H$12:H148))</f>
        <v/>
      </c>
      <c r="J148" s="42"/>
    </row>
    <row r="149" spans="1:10" x14ac:dyDescent="0.2">
      <c r="A149" s="40"/>
      <c r="B149" s="41"/>
      <c r="C149" s="34" t="str">
        <f t="shared" si="4"/>
        <v/>
      </c>
      <c r="D149" s="35" t="str">
        <f>+IF(A149="","",SUM(C$12:C149))</f>
        <v/>
      </c>
      <c r="E149" s="36"/>
      <c r="F149" s="40"/>
      <c r="G149" s="42"/>
      <c r="H149" s="38" t="str">
        <f t="shared" si="5"/>
        <v/>
      </c>
      <c r="I149" s="38" t="str">
        <f>+IF(F149="","",SUM(H$12:H149))</f>
        <v/>
      </c>
      <c r="J149" s="42"/>
    </row>
    <row r="150" spans="1:10" x14ac:dyDescent="0.2">
      <c r="A150" s="40"/>
      <c r="B150" s="41"/>
      <c r="C150" s="34" t="str">
        <f t="shared" si="4"/>
        <v/>
      </c>
      <c r="D150" s="35" t="str">
        <f>+IF(A150="","",SUM(C$12:C150))</f>
        <v/>
      </c>
      <c r="E150" s="36"/>
      <c r="F150" s="40"/>
      <c r="G150" s="42"/>
      <c r="H150" s="38" t="str">
        <f t="shared" si="5"/>
        <v/>
      </c>
      <c r="I150" s="38" t="str">
        <f>+IF(F150="","",SUM(H$12:H150))</f>
        <v/>
      </c>
      <c r="J150" s="42"/>
    </row>
    <row r="151" spans="1:10" x14ac:dyDescent="0.2">
      <c r="A151" s="40"/>
      <c r="B151" s="41"/>
      <c r="C151" s="34" t="str">
        <f t="shared" si="4"/>
        <v/>
      </c>
      <c r="D151" s="35" t="str">
        <f>+IF(A151="","",SUM(C$12:C151))</f>
        <v/>
      </c>
      <c r="E151" s="36"/>
      <c r="F151" s="40"/>
      <c r="G151" s="42"/>
      <c r="H151" s="38" t="str">
        <f t="shared" si="5"/>
        <v/>
      </c>
      <c r="I151" s="38" t="str">
        <f>+IF(F151="","",SUM(H$12:H151))</f>
        <v/>
      </c>
      <c r="J151" s="42"/>
    </row>
    <row r="152" spans="1:10" x14ac:dyDescent="0.2">
      <c r="A152" s="40"/>
      <c r="B152" s="41"/>
      <c r="C152" s="34" t="str">
        <f t="shared" si="4"/>
        <v/>
      </c>
      <c r="D152" s="35" t="str">
        <f>+IF(A152="","",SUM(C$12:C152))</f>
        <v/>
      </c>
      <c r="E152" s="36"/>
      <c r="F152" s="40"/>
      <c r="G152" s="42"/>
      <c r="H152" s="38" t="str">
        <f t="shared" si="5"/>
        <v/>
      </c>
      <c r="I152" s="38" t="str">
        <f>+IF(F152="","",SUM(H$12:H152))</f>
        <v/>
      </c>
      <c r="J152" s="42"/>
    </row>
    <row r="153" spans="1:10" x14ac:dyDescent="0.2">
      <c r="A153" s="40"/>
      <c r="B153" s="41"/>
      <c r="C153" s="34" t="str">
        <f t="shared" si="4"/>
        <v/>
      </c>
      <c r="D153" s="35" t="str">
        <f>+IF(A153="","",SUM(C$12:C153))</f>
        <v/>
      </c>
      <c r="E153" s="36"/>
      <c r="F153" s="40"/>
      <c r="G153" s="42"/>
      <c r="H153" s="38" t="str">
        <f t="shared" si="5"/>
        <v/>
      </c>
      <c r="I153" s="38" t="str">
        <f>+IF(F153="","",SUM(H$12:H153))</f>
        <v/>
      </c>
      <c r="J153" s="42"/>
    </row>
    <row r="154" spans="1:10" x14ac:dyDescent="0.2">
      <c r="A154" s="40"/>
      <c r="B154" s="41"/>
      <c r="C154" s="34" t="str">
        <f t="shared" si="4"/>
        <v/>
      </c>
      <c r="D154" s="35" t="str">
        <f>+IF(A154="","",SUM(C$12:C154))</f>
        <v/>
      </c>
      <c r="E154" s="36"/>
      <c r="F154" s="40"/>
      <c r="G154" s="42"/>
      <c r="H154" s="38" t="str">
        <f t="shared" si="5"/>
        <v/>
      </c>
      <c r="I154" s="38" t="str">
        <f>+IF(F154="","",SUM(H$12:H154))</f>
        <v/>
      </c>
      <c r="J154" s="42"/>
    </row>
    <row r="155" spans="1:10" x14ac:dyDescent="0.2">
      <c r="A155" s="40"/>
      <c r="B155" s="41"/>
      <c r="C155" s="34" t="str">
        <f t="shared" si="4"/>
        <v/>
      </c>
      <c r="D155" s="35" t="str">
        <f>+IF(A155="","",SUM(C$12:C155))</f>
        <v/>
      </c>
      <c r="E155" s="36"/>
      <c r="F155" s="40"/>
      <c r="G155" s="42"/>
      <c r="H155" s="38" t="str">
        <f t="shared" si="5"/>
        <v/>
      </c>
      <c r="I155" s="38" t="str">
        <f>+IF(F155="","",SUM(H$12:H155))</f>
        <v/>
      </c>
      <c r="J155" s="42"/>
    </row>
    <row r="156" spans="1:10" x14ac:dyDescent="0.2">
      <c r="A156" s="40"/>
      <c r="B156" s="41"/>
      <c r="C156" s="34" t="str">
        <f t="shared" si="4"/>
        <v/>
      </c>
      <c r="D156" s="35" t="str">
        <f>+IF(A156="","",SUM(C$12:C156))</f>
        <v/>
      </c>
      <c r="E156" s="36"/>
      <c r="F156" s="40"/>
      <c r="G156" s="42"/>
      <c r="H156" s="38" t="str">
        <f t="shared" si="5"/>
        <v/>
      </c>
      <c r="I156" s="38" t="str">
        <f>+IF(F156="","",SUM(H$12:H156))</f>
        <v/>
      </c>
      <c r="J156" s="42"/>
    </row>
    <row r="157" spans="1:10" x14ac:dyDescent="0.2">
      <c r="A157" s="40"/>
      <c r="B157" s="41"/>
      <c r="C157" s="34" t="str">
        <f t="shared" si="4"/>
        <v/>
      </c>
      <c r="D157" s="35" t="str">
        <f>+IF(A157="","",SUM(C$12:C157))</f>
        <v/>
      </c>
      <c r="E157" s="36"/>
      <c r="F157" s="40"/>
      <c r="G157" s="42"/>
      <c r="H157" s="38" t="str">
        <f t="shared" si="5"/>
        <v/>
      </c>
      <c r="I157" s="38" t="str">
        <f>+IF(F157="","",SUM(H$12:H157))</f>
        <v/>
      </c>
      <c r="J157" s="42"/>
    </row>
    <row r="158" spans="1:10" x14ac:dyDescent="0.2">
      <c r="A158" s="40"/>
      <c r="B158" s="41"/>
      <c r="C158" s="34" t="str">
        <f t="shared" si="4"/>
        <v/>
      </c>
      <c r="D158" s="35" t="str">
        <f>+IF(A158="","",SUM(C$12:C158))</f>
        <v/>
      </c>
      <c r="E158" s="36"/>
      <c r="F158" s="40"/>
      <c r="G158" s="42"/>
      <c r="H158" s="38" t="str">
        <f t="shared" si="5"/>
        <v/>
      </c>
      <c r="I158" s="38" t="str">
        <f>+IF(F158="","",SUM(H$12:H158))</f>
        <v/>
      </c>
      <c r="J158" s="42"/>
    </row>
    <row r="159" spans="1:10" x14ac:dyDescent="0.2">
      <c r="A159" s="40"/>
      <c r="B159" s="41"/>
      <c r="C159" s="34" t="str">
        <f t="shared" si="4"/>
        <v/>
      </c>
      <c r="D159" s="35" t="str">
        <f>+IF(A159="","",SUM(C$12:C159))</f>
        <v/>
      </c>
      <c r="E159" s="36"/>
      <c r="F159" s="40"/>
      <c r="G159" s="42"/>
      <c r="H159" s="38" t="str">
        <f t="shared" si="5"/>
        <v/>
      </c>
      <c r="I159" s="38" t="str">
        <f>+IF(F159="","",SUM(H$12:H159))</f>
        <v/>
      </c>
      <c r="J159" s="42"/>
    </row>
    <row r="160" spans="1:10" x14ac:dyDescent="0.2">
      <c r="A160" s="40"/>
      <c r="B160" s="41"/>
      <c r="C160" s="34" t="str">
        <f t="shared" si="4"/>
        <v/>
      </c>
      <c r="D160" s="35" t="str">
        <f>+IF(A160="","",SUM(C$12:C160))</f>
        <v/>
      </c>
      <c r="E160" s="36"/>
      <c r="F160" s="40"/>
      <c r="G160" s="42"/>
      <c r="H160" s="38" t="str">
        <f t="shared" si="5"/>
        <v/>
      </c>
      <c r="I160" s="38" t="str">
        <f>+IF(F160="","",SUM(H$12:H160))</f>
        <v/>
      </c>
      <c r="J160" s="42"/>
    </row>
    <row r="161" spans="1:10" x14ac:dyDescent="0.2">
      <c r="A161" s="40"/>
      <c r="B161" s="41"/>
      <c r="C161" s="34" t="str">
        <f t="shared" si="4"/>
        <v/>
      </c>
      <c r="D161" s="35" t="str">
        <f>+IF(A161="","",SUM(C$12:C161))</f>
        <v/>
      </c>
      <c r="E161" s="36"/>
      <c r="F161" s="40"/>
      <c r="G161" s="42"/>
      <c r="H161" s="38" t="str">
        <f t="shared" si="5"/>
        <v/>
      </c>
      <c r="I161" s="38" t="str">
        <f>+IF(F161="","",SUM(H$12:H161))</f>
        <v/>
      </c>
      <c r="J161" s="42"/>
    </row>
    <row r="162" spans="1:10" x14ac:dyDescent="0.2">
      <c r="A162" s="40"/>
      <c r="B162" s="41"/>
      <c r="C162" s="34" t="str">
        <f t="shared" si="4"/>
        <v/>
      </c>
      <c r="D162" s="35" t="str">
        <f>+IF(A162="","",SUM(C$12:C162))</f>
        <v/>
      </c>
      <c r="E162" s="36"/>
      <c r="F162" s="40"/>
      <c r="G162" s="42"/>
      <c r="H162" s="38" t="str">
        <f t="shared" si="5"/>
        <v/>
      </c>
      <c r="I162" s="38" t="str">
        <f>+IF(F162="","",SUM(H$12:H162))</f>
        <v/>
      </c>
      <c r="J162" s="42"/>
    </row>
    <row r="163" spans="1:10" x14ac:dyDescent="0.2">
      <c r="A163" s="40"/>
      <c r="B163" s="41"/>
      <c r="C163" s="34" t="str">
        <f t="shared" si="4"/>
        <v/>
      </c>
      <c r="D163" s="35" t="str">
        <f>+IF(A163="","",SUM(C$12:C163))</f>
        <v/>
      </c>
      <c r="E163" s="36"/>
      <c r="F163" s="40"/>
      <c r="G163" s="42"/>
      <c r="H163" s="38" t="str">
        <f t="shared" si="5"/>
        <v/>
      </c>
      <c r="I163" s="38" t="str">
        <f>+IF(F163="","",SUM(H$12:H163))</f>
        <v/>
      </c>
      <c r="J163" s="42"/>
    </row>
    <row r="164" spans="1:10" x14ac:dyDescent="0.2">
      <c r="A164" s="40"/>
      <c r="B164" s="41"/>
      <c r="C164" s="34" t="str">
        <f t="shared" si="4"/>
        <v/>
      </c>
      <c r="D164" s="35" t="str">
        <f>+IF(A164="","",SUM(C$12:C164))</f>
        <v/>
      </c>
      <c r="E164" s="36"/>
      <c r="F164" s="40"/>
      <c r="G164" s="42"/>
      <c r="H164" s="38" t="str">
        <f t="shared" si="5"/>
        <v/>
      </c>
      <c r="I164" s="38" t="str">
        <f>+IF(F164="","",SUM(H$12:H164))</f>
        <v/>
      </c>
      <c r="J164" s="42"/>
    </row>
    <row r="165" spans="1:10" x14ac:dyDescent="0.2">
      <c r="A165" s="40"/>
      <c r="B165" s="41"/>
      <c r="C165" s="34" t="str">
        <f t="shared" si="4"/>
        <v/>
      </c>
      <c r="D165" s="35" t="str">
        <f>+IF(A165="","",SUM(C$12:C165))</f>
        <v/>
      </c>
      <c r="E165" s="36"/>
      <c r="F165" s="40"/>
      <c r="G165" s="42"/>
      <c r="H165" s="38" t="str">
        <f t="shared" si="5"/>
        <v/>
      </c>
      <c r="I165" s="38" t="str">
        <f>+IF(F165="","",SUM(H$12:H165))</f>
        <v/>
      </c>
      <c r="J165" s="42"/>
    </row>
    <row r="166" spans="1:10" x14ac:dyDescent="0.2">
      <c r="A166" s="40"/>
      <c r="B166" s="41"/>
      <c r="C166" s="34" t="str">
        <f t="shared" si="4"/>
        <v/>
      </c>
      <c r="D166" s="35" t="str">
        <f>+IF(A166="","",SUM(C$12:C166))</f>
        <v/>
      </c>
      <c r="E166" s="36"/>
      <c r="F166" s="40"/>
      <c r="G166" s="42"/>
      <c r="H166" s="38" t="str">
        <f t="shared" si="5"/>
        <v/>
      </c>
      <c r="I166" s="38" t="str">
        <f>+IF(F166="","",SUM(H$12:H166))</f>
        <v/>
      </c>
      <c r="J166" s="42"/>
    </row>
    <row r="167" spans="1:10" x14ac:dyDescent="0.2">
      <c r="A167" s="40"/>
      <c r="B167" s="41"/>
      <c r="C167" s="34" t="str">
        <f t="shared" si="4"/>
        <v/>
      </c>
      <c r="D167" s="35" t="str">
        <f>+IF(A167="","",SUM(C$12:C167))</f>
        <v/>
      </c>
      <c r="E167" s="36"/>
      <c r="F167" s="40"/>
      <c r="G167" s="42"/>
      <c r="H167" s="38" t="str">
        <f t="shared" si="5"/>
        <v/>
      </c>
      <c r="I167" s="38" t="str">
        <f>+IF(F167="","",SUM(H$12:H167))</f>
        <v/>
      </c>
      <c r="J167" s="42"/>
    </row>
    <row r="168" spans="1:10" x14ac:dyDescent="0.2">
      <c r="A168" s="40"/>
      <c r="B168" s="41"/>
      <c r="C168" s="34" t="str">
        <f t="shared" si="4"/>
        <v/>
      </c>
      <c r="D168" s="35" t="str">
        <f>+IF(A168="","",SUM(C$12:C168))</f>
        <v/>
      </c>
      <c r="E168" s="36"/>
      <c r="F168" s="40"/>
      <c r="G168" s="42"/>
      <c r="H168" s="38" t="str">
        <f t="shared" si="5"/>
        <v/>
      </c>
      <c r="I168" s="38" t="str">
        <f>+IF(F168="","",SUM(H$12:H168))</f>
        <v/>
      </c>
      <c r="J168" s="42"/>
    </row>
    <row r="169" spans="1:10" x14ac:dyDescent="0.2">
      <c r="A169" s="40"/>
      <c r="B169" s="41"/>
      <c r="C169" s="34" t="str">
        <f t="shared" si="4"/>
        <v/>
      </c>
      <c r="D169" s="35" t="str">
        <f>+IF(A169="","",SUM(C$12:C169))</f>
        <v/>
      </c>
      <c r="E169" s="36"/>
      <c r="F169" s="40"/>
      <c r="G169" s="42"/>
      <c r="H169" s="38" t="str">
        <f t="shared" si="5"/>
        <v/>
      </c>
      <c r="I169" s="38" t="str">
        <f>+IF(F169="","",SUM(H$12:H169))</f>
        <v/>
      </c>
      <c r="J169" s="42"/>
    </row>
    <row r="170" spans="1:10" x14ac:dyDescent="0.2">
      <c r="A170" s="40"/>
      <c r="B170" s="41"/>
      <c r="C170" s="34" t="str">
        <f t="shared" si="4"/>
        <v/>
      </c>
      <c r="D170" s="35" t="str">
        <f>+IF(A170="","",SUM(C$12:C170))</f>
        <v/>
      </c>
      <c r="E170" s="36"/>
      <c r="F170" s="40"/>
      <c r="G170" s="42"/>
      <c r="H170" s="38" t="str">
        <f t="shared" si="5"/>
        <v/>
      </c>
      <c r="I170" s="38" t="str">
        <f>+IF(F170="","",SUM(H$12:H170))</f>
        <v/>
      </c>
      <c r="J170" s="42"/>
    </row>
    <row r="171" spans="1:10" x14ac:dyDescent="0.2">
      <c r="A171" s="40"/>
      <c r="B171" s="41"/>
      <c r="C171" s="34" t="str">
        <f t="shared" si="4"/>
        <v/>
      </c>
      <c r="D171" s="35" t="str">
        <f>+IF(A171="","",SUM(C$12:C171))</f>
        <v/>
      </c>
      <c r="E171" s="36"/>
      <c r="F171" s="40"/>
      <c r="G171" s="42"/>
      <c r="H171" s="38" t="str">
        <f t="shared" si="5"/>
        <v/>
      </c>
      <c r="I171" s="38" t="str">
        <f>+IF(F171="","",SUM(H$12:H171))</f>
        <v/>
      </c>
      <c r="J171" s="42"/>
    </row>
    <row r="172" spans="1:10" x14ac:dyDescent="0.2">
      <c r="A172" s="40"/>
      <c r="B172" s="41"/>
      <c r="C172" s="34" t="str">
        <f t="shared" si="4"/>
        <v/>
      </c>
      <c r="D172" s="35" t="str">
        <f>+IF(A172="","",SUM(C$12:C172))</f>
        <v/>
      </c>
      <c r="E172" s="36"/>
      <c r="F172" s="40"/>
      <c r="G172" s="42"/>
      <c r="H172" s="38" t="str">
        <f t="shared" si="5"/>
        <v/>
      </c>
      <c r="I172" s="38" t="str">
        <f>+IF(F172="","",SUM(H$12:H172))</f>
        <v/>
      </c>
      <c r="J172" s="42"/>
    </row>
    <row r="173" spans="1:10" x14ac:dyDescent="0.2">
      <c r="A173" s="40"/>
      <c r="B173" s="41"/>
      <c r="C173" s="34" t="str">
        <f t="shared" si="4"/>
        <v/>
      </c>
      <c r="D173" s="35" t="str">
        <f>+IF(A173="","",SUM(C$12:C173))</f>
        <v/>
      </c>
      <c r="E173" s="36"/>
      <c r="F173" s="40"/>
      <c r="G173" s="42"/>
      <c r="H173" s="38" t="str">
        <f t="shared" si="5"/>
        <v/>
      </c>
      <c r="I173" s="38" t="str">
        <f>+IF(F173="","",SUM(H$12:H173))</f>
        <v/>
      </c>
      <c r="J173" s="42"/>
    </row>
    <row r="174" spans="1:10" x14ac:dyDescent="0.2">
      <c r="A174" s="40"/>
      <c r="B174" s="41"/>
      <c r="C174" s="34" t="str">
        <f t="shared" si="4"/>
        <v/>
      </c>
      <c r="D174" s="35" t="str">
        <f>+IF(A174="","",SUM(C$12:C174))</f>
        <v/>
      </c>
      <c r="E174" s="36"/>
      <c r="F174" s="40"/>
      <c r="G174" s="42"/>
      <c r="H174" s="38" t="str">
        <f t="shared" si="5"/>
        <v/>
      </c>
      <c r="I174" s="38" t="str">
        <f>+IF(F174="","",SUM(H$12:H174))</f>
        <v/>
      </c>
      <c r="J174" s="42"/>
    </row>
    <row r="175" spans="1:10" x14ac:dyDescent="0.2">
      <c r="A175" s="40"/>
      <c r="B175" s="41"/>
      <c r="C175" s="34" t="str">
        <f t="shared" si="4"/>
        <v/>
      </c>
      <c r="D175" s="35" t="str">
        <f>+IF(A175="","",SUM(C$12:C175))</f>
        <v/>
      </c>
      <c r="E175" s="36"/>
      <c r="F175" s="40"/>
      <c r="G175" s="42"/>
      <c r="H175" s="38" t="str">
        <f t="shared" si="5"/>
        <v/>
      </c>
      <c r="I175" s="38" t="str">
        <f>+IF(F175="","",SUM(H$12:H175))</f>
        <v/>
      </c>
      <c r="J175" s="42"/>
    </row>
    <row r="176" spans="1:10" x14ac:dyDescent="0.2">
      <c r="A176" s="40"/>
      <c r="B176" s="41"/>
      <c r="C176" s="34" t="str">
        <f t="shared" si="4"/>
        <v/>
      </c>
      <c r="D176" s="35" t="str">
        <f>+IF(A176="","",SUM(C$12:C176))</f>
        <v/>
      </c>
      <c r="E176" s="36"/>
      <c r="F176" s="40"/>
      <c r="G176" s="42"/>
      <c r="H176" s="38" t="str">
        <f t="shared" si="5"/>
        <v/>
      </c>
      <c r="I176" s="38" t="str">
        <f>+IF(F176="","",SUM(H$12:H176))</f>
        <v/>
      </c>
      <c r="J176" s="42"/>
    </row>
    <row r="177" spans="1:10" x14ac:dyDescent="0.2">
      <c r="A177" s="40"/>
      <c r="B177" s="41"/>
      <c r="C177" s="34" t="str">
        <f t="shared" si="4"/>
        <v/>
      </c>
      <c r="D177" s="35" t="str">
        <f>+IF(A177="","",SUM(C$12:C177))</f>
        <v/>
      </c>
      <c r="E177" s="36"/>
      <c r="F177" s="40"/>
      <c r="G177" s="42"/>
      <c r="H177" s="38" t="str">
        <f t="shared" si="5"/>
        <v/>
      </c>
      <c r="I177" s="38" t="str">
        <f>+IF(F177="","",SUM(H$12:H177))</f>
        <v/>
      </c>
      <c r="J177" s="42"/>
    </row>
    <row r="178" spans="1:10" x14ac:dyDescent="0.2">
      <c r="A178" s="40"/>
      <c r="B178" s="41"/>
      <c r="C178" s="34" t="str">
        <f t="shared" si="4"/>
        <v/>
      </c>
      <c r="D178" s="35" t="str">
        <f>+IF(A178="","",SUM(C$12:C178))</f>
        <v/>
      </c>
      <c r="E178" s="36"/>
      <c r="F178" s="40"/>
      <c r="G178" s="42"/>
      <c r="H178" s="38" t="str">
        <f t="shared" si="5"/>
        <v/>
      </c>
      <c r="I178" s="38" t="str">
        <f>+IF(F178="","",SUM(H$12:H178))</f>
        <v/>
      </c>
      <c r="J178" s="42"/>
    </row>
    <row r="179" spans="1:10" x14ac:dyDescent="0.2">
      <c r="A179" s="40"/>
      <c r="B179" s="41"/>
      <c r="C179" s="34" t="str">
        <f t="shared" si="4"/>
        <v/>
      </c>
      <c r="D179" s="35" t="str">
        <f>+IF(A179="","",SUM(C$12:C179))</f>
        <v/>
      </c>
      <c r="E179" s="36"/>
      <c r="F179" s="40"/>
      <c r="G179" s="42"/>
      <c r="H179" s="38" t="str">
        <f t="shared" si="5"/>
        <v/>
      </c>
      <c r="I179" s="38" t="str">
        <f>+IF(F179="","",SUM(H$12:H179))</f>
        <v/>
      </c>
      <c r="J179" s="42"/>
    </row>
    <row r="180" spans="1:10" x14ac:dyDescent="0.2">
      <c r="A180" s="40"/>
      <c r="B180" s="41"/>
      <c r="C180" s="34" t="str">
        <f t="shared" si="4"/>
        <v/>
      </c>
      <c r="D180" s="35" t="str">
        <f>+IF(A180="","",SUM(C$12:C180))</f>
        <v/>
      </c>
      <c r="E180" s="36"/>
      <c r="F180" s="40"/>
      <c r="G180" s="42"/>
      <c r="H180" s="38" t="str">
        <f t="shared" si="5"/>
        <v/>
      </c>
      <c r="I180" s="38" t="str">
        <f>+IF(F180="","",SUM(H$12:H180))</f>
        <v/>
      </c>
      <c r="J180" s="42"/>
    </row>
    <row r="181" spans="1:10" x14ac:dyDescent="0.2">
      <c r="A181" s="40"/>
      <c r="B181" s="41"/>
      <c r="C181" s="34" t="str">
        <f t="shared" si="4"/>
        <v/>
      </c>
      <c r="D181" s="35" t="str">
        <f>+IF(A181="","",SUM(C$12:C181))</f>
        <v/>
      </c>
      <c r="E181" s="36"/>
      <c r="F181" s="40"/>
      <c r="G181" s="42"/>
      <c r="H181" s="38" t="str">
        <f t="shared" si="5"/>
        <v/>
      </c>
      <c r="I181" s="38" t="str">
        <f>+IF(F181="","",SUM(H$12:H181))</f>
        <v/>
      </c>
      <c r="J181" s="42"/>
    </row>
    <row r="182" spans="1:10" x14ac:dyDescent="0.2">
      <c r="A182" s="40"/>
      <c r="B182" s="41"/>
      <c r="C182" s="34" t="str">
        <f t="shared" si="4"/>
        <v/>
      </c>
      <c r="D182" s="35" t="str">
        <f>+IF(A182="","",SUM(C$12:C182))</f>
        <v/>
      </c>
      <c r="E182" s="36"/>
      <c r="F182" s="40"/>
      <c r="G182" s="42"/>
      <c r="H182" s="38" t="str">
        <f t="shared" si="5"/>
        <v/>
      </c>
      <c r="I182" s="38" t="str">
        <f>+IF(F182="","",SUM(H$12:H182))</f>
        <v/>
      </c>
      <c r="J182" s="42"/>
    </row>
    <row r="183" spans="1:10" x14ac:dyDescent="0.2">
      <c r="A183" s="40"/>
      <c r="B183" s="41"/>
      <c r="C183" s="34" t="str">
        <f t="shared" si="4"/>
        <v/>
      </c>
      <c r="D183" s="35" t="str">
        <f>+IF(A183="","",SUM(C$12:C183))</f>
        <v/>
      </c>
      <c r="E183" s="36"/>
      <c r="F183" s="40"/>
      <c r="G183" s="42"/>
      <c r="H183" s="38" t="str">
        <f t="shared" si="5"/>
        <v/>
      </c>
      <c r="I183" s="38" t="str">
        <f>+IF(F183="","",SUM(H$12:H183))</f>
        <v/>
      </c>
      <c r="J183" s="42"/>
    </row>
    <row r="184" spans="1:10" x14ac:dyDescent="0.2">
      <c r="A184" s="40"/>
      <c r="B184" s="41"/>
      <c r="C184" s="34" t="str">
        <f t="shared" si="4"/>
        <v/>
      </c>
      <c r="D184" s="35" t="str">
        <f>+IF(A184="","",SUM(C$12:C184))</f>
        <v/>
      </c>
      <c r="E184" s="36"/>
      <c r="F184" s="40"/>
      <c r="G184" s="42"/>
      <c r="H184" s="38" t="str">
        <f t="shared" si="5"/>
        <v/>
      </c>
      <c r="I184" s="38" t="str">
        <f>+IF(F184="","",SUM(H$12:H184))</f>
        <v/>
      </c>
      <c r="J184" s="42"/>
    </row>
    <row r="185" spans="1:10" x14ac:dyDescent="0.2">
      <c r="A185" s="40"/>
      <c r="B185" s="41"/>
      <c r="C185" s="34" t="str">
        <f t="shared" si="4"/>
        <v/>
      </c>
      <c r="D185" s="35" t="str">
        <f>+IF(A185="","",SUM(C$12:C185))</f>
        <v/>
      </c>
      <c r="E185" s="36"/>
      <c r="F185" s="40"/>
      <c r="G185" s="42"/>
      <c r="H185" s="38" t="str">
        <f t="shared" si="5"/>
        <v/>
      </c>
      <c r="I185" s="38" t="str">
        <f>+IF(F185="","",SUM(H$12:H185))</f>
        <v/>
      </c>
      <c r="J185" s="42"/>
    </row>
    <row r="186" spans="1:10" x14ac:dyDescent="0.2">
      <c r="A186" s="40"/>
      <c r="B186" s="41"/>
      <c r="C186" s="34" t="str">
        <f t="shared" si="4"/>
        <v/>
      </c>
      <c r="D186" s="35" t="str">
        <f>+IF(A186="","",SUM(C$12:C186))</f>
        <v/>
      </c>
      <c r="E186" s="36"/>
      <c r="F186" s="40"/>
      <c r="G186" s="42"/>
      <c r="H186" s="38" t="str">
        <f t="shared" si="5"/>
        <v/>
      </c>
      <c r="I186" s="38" t="str">
        <f>+IF(F186="","",SUM(H$12:H186))</f>
        <v/>
      </c>
      <c r="J186" s="42"/>
    </row>
    <row r="187" spans="1:10" x14ac:dyDescent="0.2">
      <c r="A187" s="40"/>
      <c r="B187" s="41"/>
      <c r="C187" s="34" t="str">
        <f t="shared" si="4"/>
        <v/>
      </c>
      <c r="D187" s="35" t="str">
        <f>+IF(A187="","",SUM(C$12:C187))</f>
        <v/>
      </c>
      <c r="E187" s="36"/>
      <c r="F187" s="40"/>
      <c r="G187" s="42"/>
      <c r="H187" s="38" t="str">
        <f t="shared" si="5"/>
        <v/>
      </c>
      <c r="I187" s="38" t="str">
        <f>+IF(F187="","",SUM(H$12:H187))</f>
        <v/>
      </c>
      <c r="J187" s="42"/>
    </row>
    <row r="188" spans="1:10" x14ac:dyDescent="0.2">
      <c r="A188" s="40"/>
      <c r="B188" s="41"/>
      <c r="C188" s="34" t="str">
        <f t="shared" si="4"/>
        <v/>
      </c>
      <c r="D188" s="35" t="str">
        <f>+IF(A188="","",SUM(C$12:C188))</f>
        <v/>
      </c>
      <c r="E188" s="36"/>
      <c r="F188" s="40"/>
      <c r="G188" s="42"/>
      <c r="H188" s="38" t="str">
        <f t="shared" si="5"/>
        <v/>
      </c>
      <c r="I188" s="38" t="str">
        <f>+IF(F188="","",SUM(H$12:H188))</f>
        <v/>
      </c>
      <c r="J188" s="42"/>
    </row>
    <row r="189" spans="1:10" x14ac:dyDescent="0.2">
      <c r="A189" s="40"/>
      <c r="B189" s="41"/>
      <c r="C189" s="34" t="str">
        <f t="shared" si="4"/>
        <v/>
      </c>
      <c r="D189" s="35" t="str">
        <f>+IF(A189="","",SUM(C$12:C189))</f>
        <v/>
      </c>
      <c r="E189" s="36"/>
      <c r="F189" s="40"/>
      <c r="G189" s="42"/>
      <c r="H189" s="38" t="str">
        <f t="shared" si="5"/>
        <v/>
      </c>
      <c r="I189" s="38" t="str">
        <f>+IF(F189="","",SUM(H$12:H189))</f>
        <v/>
      </c>
      <c r="J189" s="42"/>
    </row>
    <row r="190" spans="1:10" x14ac:dyDescent="0.2">
      <c r="A190" s="40"/>
      <c r="B190" s="41"/>
      <c r="C190" s="34" t="str">
        <f t="shared" si="4"/>
        <v/>
      </c>
      <c r="D190" s="35" t="str">
        <f>+IF(A190="","",SUM(C$12:C190))</f>
        <v/>
      </c>
      <c r="E190" s="36"/>
      <c r="F190" s="40"/>
      <c r="G190" s="42"/>
      <c r="H190" s="38" t="str">
        <f t="shared" si="5"/>
        <v/>
      </c>
      <c r="I190" s="38" t="str">
        <f>+IF(F190="","",SUM(H$12:H190))</f>
        <v/>
      </c>
      <c r="J190" s="42"/>
    </row>
    <row r="191" spans="1:10" x14ac:dyDescent="0.2">
      <c r="A191" s="40"/>
      <c r="B191" s="41"/>
      <c r="C191" s="34" t="str">
        <f t="shared" si="4"/>
        <v/>
      </c>
      <c r="D191" s="35" t="str">
        <f>+IF(A191="","",SUM(C$12:C191))</f>
        <v/>
      </c>
      <c r="E191" s="36"/>
      <c r="F191" s="40"/>
      <c r="G191" s="42"/>
      <c r="H191" s="38" t="str">
        <f t="shared" si="5"/>
        <v/>
      </c>
      <c r="I191" s="38" t="str">
        <f>+IF(F191="","",SUM(H$12:H191))</f>
        <v/>
      </c>
      <c r="J191" s="42"/>
    </row>
    <row r="192" spans="1:10" x14ac:dyDescent="0.2">
      <c r="A192" s="40"/>
      <c r="B192" s="41"/>
      <c r="C192" s="34" t="str">
        <f t="shared" si="4"/>
        <v/>
      </c>
      <c r="D192" s="35" t="str">
        <f>+IF(A192="","",SUM(C$12:C192))</f>
        <v/>
      </c>
      <c r="E192" s="36"/>
      <c r="F192" s="40"/>
      <c r="G192" s="42"/>
      <c r="H192" s="38" t="str">
        <f t="shared" si="5"/>
        <v/>
      </c>
      <c r="I192" s="38" t="str">
        <f>+IF(F192="","",SUM(H$12:H192))</f>
        <v/>
      </c>
      <c r="J192" s="42"/>
    </row>
    <row r="193" spans="1:10" x14ac:dyDescent="0.2">
      <c r="A193" s="40"/>
      <c r="B193" s="41"/>
      <c r="C193" s="34" t="str">
        <f t="shared" si="4"/>
        <v/>
      </c>
      <c r="D193" s="35" t="str">
        <f>+IF(A193="","",SUM(C$12:C193))</f>
        <v/>
      </c>
      <c r="E193" s="36"/>
      <c r="F193" s="40"/>
      <c r="G193" s="42"/>
      <c r="H193" s="38" t="str">
        <f t="shared" si="5"/>
        <v/>
      </c>
      <c r="I193" s="38" t="str">
        <f>+IF(F193="","",SUM(H$12:H193))</f>
        <v/>
      </c>
      <c r="J193" s="42"/>
    </row>
    <row r="194" spans="1:10" x14ac:dyDescent="0.2">
      <c r="A194" s="40"/>
      <c r="B194" s="41"/>
      <c r="C194" s="34" t="str">
        <f t="shared" si="4"/>
        <v/>
      </c>
      <c r="D194" s="35" t="str">
        <f>+IF(A194="","",SUM(C$12:C194))</f>
        <v/>
      </c>
      <c r="E194" s="36"/>
      <c r="F194" s="40"/>
      <c r="G194" s="42"/>
      <c r="H194" s="38" t="str">
        <f t="shared" si="5"/>
        <v/>
      </c>
      <c r="I194" s="38" t="str">
        <f>+IF(F194="","",SUM(H$12:H194))</f>
        <v/>
      </c>
      <c r="J194" s="42"/>
    </row>
    <row r="195" spans="1:10" x14ac:dyDescent="0.2">
      <c r="A195" s="40"/>
      <c r="B195" s="41"/>
      <c r="C195" s="34" t="str">
        <f t="shared" si="4"/>
        <v/>
      </c>
      <c r="D195" s="35" t="str">
        <f>+IF(A195="","",SUM(C$12:C195))</f>
        <v/>
      </c>
      <c r="E195" s="36"/>
      <c r="F195" s="40"/>
      <c r="G195" s="42"/>
      <c r="H195" s="38" t="str">
        <f t="shared" si="5"/>
        <v/>
      </c>
      <c r="I195" s="38" t="str">
        <f>+IF(F195="","",SUM(H$12:H195))</f>
        <v/>
      </c>
      <c r="J195" s="42"/>
    </row>
    <row r="196" spans="1:10" x14ac:dyDescent="0.2">
      <c r="A196" s="40"/>
      <c r="B196" s="41"/>
      <c r="C196" s="34" t="str">
        <f t="shared" si="4"/>
        <v/>
      </c>
      <c r="D196" s="35" t="str">
        <f>+IF(A196="","",SUM(C$12:C196))</f>
        <v/>
      </c>
      <c r="E196" s="36"/>
      <c r="F196" s="40"/>
      <c r="G196" s="42"/>
      <c r="H196" s="38" t="str">
        <f t="shared" si="5"/>
        <v/>
      </c>
      <c r="I196" s="38" t="str">
        <f>+IF(F196="","",SUM(H$12:H196))</f>
        <v/>
      </c>
      <c r="J196" s="42"/>
    </row>
    <row r="197" spans="1:10" x14ac:dyDescent="0.2">
      <c r="A197" s="40"/>
      <c r="B197" s="41"/>
      <c r="C197" s="34" t="str">
        <f t="shared" si="4"/>
        <v/>
      </c>
      <c r="D197" s="35" t="str">
        <f>+IF(A197="","",SUM(C$12:C197))</f>
        <v/>
      </c>
      <c r="E197" s="36"/>
      <c r="F197" s="40"/>
      <c r="G197" s="42"/>
      <c r="H197" s="38" t="str">
        <f t="shared" si="5"/>
        <v/>
      </c>
      <c r="I197" s="38" t="str">
        <f>+IF(F197="","",SUM(H$12:H197))</f>
        <v/>
      </c>
      <c r="J197" s="42"/>
    </row>
    <row r="198" spans="1:10" x14ac:dyDescent="0.2">
      <c r="A198" s="40"/>
      <c r="B198" s="41"/>
      <c r="C198" s="34" t="str">
        <f t="shared" si="4"/>
        <v/>
      </c>
      <c r="D198" s="35" t="str">
        <f>+IF(A198="","",SUM(C$12:C198))</f>
        <v/>
      </c>
      <c r="E198" s="36"/>
      <c r="F198" s="40"/>
      <c r="G198" s="42"/>
      <c r="H198" s="38" t="str">
        <f t="shared" si="5"/>
        <v/>
      </c>
      <c r="I198" s="38" t="str">
        <f>+IF(F198="","",SUM(H$12:H198))</f>
        <v/>
      </c>
      <c r="J198" s="42"/>
    </row>
    <row r="199" spans="1:10" x14ac:dyDescent="0.2">
      <c r="A199" s="40"/>
      <c r="B199" s="41"/>
      <c r="C199" s="34" t="str">
        <f t="shared" si="4"/>
        <v/>
      </c>
      <c r="D199" s="35" t="str">
        <f>+IF(A199="","",SUM(C$12:C199))</f>
        <v/>
      </c>
      <c r="E199" s="36"/>
      <c r="F199" s="40"/>
      <c r="G199" s="42"/>
      <c r="H199" s="38" t="str">
        <f t="shared" si="5"/>
        <v/>
      </c>
      <c r="I199" s="38" t="str">
        <f>+IF(F199="","",SUM(H$12:H199))</f>
        <v/>
      </c>
      <c r="J199" s="42"/>
    </row>
    <row r="200" spans="1:10" x14ac:dyDescent="0.2">
      <c r="A200" s="40"/>
      <c r="B200" s="41"/>
      <c r="C200" s="34" t="str">
        <f t="shared" si="4"/>
        <v/>
      </c>
      <c r="D200" s="35" t="str">
        <f>+IF(A200="","",SUM(C$12:C200))</f>
        <v/>
      </c>
      <c r="E200" s="36"/>
      <c r="F200" s="40"/>
      <c r="G200" s="42"/>
      <c r="H200" s="38" t="str">
        <f t="shared" si="5"/>
        <v/>
      </c>
      <c r="I200" s="38" t="str">
        <f>+IF(F200="","",SUM(H$12:H200))</f>
        <v/>
      </c>
      <c r="J200" s="42"/>
    </row>
    <row r="201" spans="1:10" x14ac:dyDescent="0.2">
      <c r="A201" s="40"/>
      <c r="B201" s="41"/>
      <c r="C201" s="34" t="str">
        <f t="shared" si="4"/>
        <v/>
      </c>
      <c r="D201" s="35" t="str">
        <f>+IF(A201="","",SUM(C$12:C201))</f>
        <v/>
      </c>
      <c r="E201" s="36"/>
      <c r="F201" s="40"/>
      <c r="G201" s="42"/>
      <c r="H201" s="38" t="str">
        <f t="shared" si="5"/>
        <v/>
      </c>
      <c r="I201" s="38" t="str">
        <f>+IF(F201="","",SUM(H$12:H201))</f>
        <v/>
      </c>
      <c r="J201" s="42"/>
    </row>
    <row r="202" spans="1:10" x14ac:dyDescent="0.2">
      <c r="A202" s="40"/>
      <c r="B202" s="41"/>
      <c r="C202" s="34" t="str">
        <f t="shared" si="4"/>
        <v/>
      </c>
      <c r="D202" s="35" t="str">
        <f>+IF(A202="","",SUM(C$12:C202))</f>
        <v/>
      </c>
      <c r="E202" s="36"/>
      <c r="F202" s="40"/>
      <c r="G202" s="42"/>
      <c r="H202" s="38" t="str">
        <f t="shared" si="5"/>
        <v/>
      </c>
      <c r="I202" s="38" t="str">
        <f>+IF(F202="","",SUM(H$12:H202))</f>
        <v/>
      </c>
      <c r="J202" s="42"/>
    </row>
    <row r="203" spans="1:10" x14ac:dyDescent="0.2">
      <c r="A203" s="40"/>
      <c r="B203" s="41"/>
      <c r="C203" s="34" t="str">
        <f t="shared" si="4"/>
        <v/>
      </c>
      <c r="D203" s="35" t="str">
        <f>+IF(A203="","",SUM(C$12:C203))</f>
        <v/>
      </c>
      <c r="E203" s="36"/>
      <c r="F203" s="40"/>
      <c r="G203" s="42"/>
      <c r="H203" s="38" t="str">
        <f t="shared" si="5"/>
        <v/>
      </c>
      <c r="I203" s="38" t="str">
        <f>+IF(F203="","",SUM(H$12:H203))</f>
        <v/>
      </c>
      <c r="J203" s="42"/>
    </row>
    <row r="204" spans="1:10" x14ac:dyDescent="0.2">
      <c r="A204" s="40"/>
      <c r="B204" s="41"/>
      <c r="C204" s="34" t="str">
        <f t="shared" ref="C204:C236" si="6">IF(A204="","",+B204/$B$3)</f>
        <v/>
      </c>
      <c r="D204" s="35" t="str">
        <f>+IF(A204="","",SUM(C$12:C204))</f>
        <v/>
      </c>
      <c r="E204" s="36"/>
      <c r="F204" s="40"/>
      <c r="G204" s="42"/>
      <c r="H204" s="38" t="str">
        <f t="shared" si="5"/>
        <v/>
      </c>
      <c r="I204" s="38" t="str">
        <f>+IF(F204="","",SUM(H$12:H204))</f>
        <v/>
      </c>
      <c r="J204" s="42"/>
    </row>
    <row r="205" spans="1:10" x14ac:dyDescent="0.2">
      <c r="A205" s="40"/>
      <c r="B205" s="41"/>
      <c r="C205" s="34" t="str">
        <f t="shared" si="6"/>
        <v/>
      </c>
      <c r="D205" s="35" t="str">
        <f>+IF(A205="","",SUM(C$12:C205))</f>
        <v/>
      </c>
      <c r="E205" s="36"/>
      <c r="F205" s="40"/>
      <c r="G205" s="42"/>
      <c r="H205" s="38" t="str">
        <f t="shared" ref="H205:H236" si="7">IF(F205="","",+G205/$G$3)</f>
        <v/>
      </c>
      <c r="I205" s="38" t="str">
        <f>+IF(F205="","",SUM(H$12:H205))</f>
        <v/>
      </c>
      <c r="J205" s="42"/>
    </row>
    <row r="206" spans="1:10" x14ac:dyDescent="0.2">
      <c r="A206" s="40"/>
      <c r="B206" s="41"/>
      <c r="C206" s="34" t="str">
        <f t="shared" si="6"/>
        <v/>
      </c>
      <c r="D206" s="35" t="str">
        <f>+IF(A206="","",SUM(C$12:C206))</f>
        <v/>
      </c>
      <c r="E206" s="36"/>
      <c r="F206" s="40"/>
      <c r="G206" s="42"/>
      <c r="H206" s="38" t="str">
        <f t="shared" si="7"/>
        <v/>
      </c>
      <c r="I206" s="38" t="str">
        <f>+IF(F206="","",SUM(H$12:H206))</f>
        <v/>
      </c>
      <c r="J206" s="42"/>
    </row>
    <row r="207" spans="1:10" x14ac:dyDescent="0.2">
      <c r="A207" s="40"/>
      <c r="B207" s="41"/>
      <c r="C207" s="34" t="str">
        <f t="shared" si="6"/>
        <v/>
      </c>
      <c r="D207" s="35" t="str">
        <f>+IF(A207="","",SUM(C$12:C207))</f>
        <v/>
      </c>
      <c r="E207" s="36"/>
      <c r="F207" s="40"/>
      <c r="G207" s="42"/>
      <c r="H207" s="38" t="str">
        <f t="shared" si="7"/>
        <v/>
      </c>
      <c r="I207" s="38" t="str">
        <f>+IF(F207="","",SUM(H$12:H207))</f>
        <v/>
      </c>
      <c r="J207" s="42"/>
    </row>
    <row r="208" spans="1:10" x14ac:dyDescent="0.2">
      <c r="A208" s="40"/>
      <c r="B208" s="41"/>
      <c r="C208" s="34" t="str">
        <f t="shared" si="6"/>
        <v/>
      </c>
      <c r="D208" s="35" t="str">
        <f>+IF(A208="","",SUM(C$12:C208))</f>
        <v/>
      </c>
      <c r="E208" s="36"/>
      <c r="F208" s="40"/>
      <c r="G208" s="42"/>
      <c r="H208" s="38" t="str">
        <f t="shared" si="7"/>
        <v/>
      </c>
      <c r="I208" s="38" t="str">
        <f>+IF(F208="","",SUM(H$12:H208))</f>
        <v/>
      </c>
      <c r="J208" s="42"/>
    </row>
    <row r="209" spans="1:10" x14ac:dyDescent="0.2">
      <c r="A209" s="40"/>
      <c r="B209" s="41"/>
      <c r="C209" s="34" t="str">
        <f t="shared" si="6"/>
        <v/>
      </c>
      <c r="D209" s="35" t="str">
        <f>+IF(A209="","",SUM(C$12:C209))</f>
        <v/>
      </c>
      <c r="E209" s="36"/>
      <c r="F209" s="40"/>
      <c r="G209" s="42"/>
      <c r="H209" s="38" t="str">
        <f t="shared" si="7"/>
        <v/>
      </c>
      <c r="I209" s="38" t="str">
        <f>+IF(F209="","",SUM(H$12:H209))</f>
        <v/>
      </c>
      <c r="J209" s="42"/>
    </row>
    <row r="210" spans="1:10" x14ac:dyDescent="0.2">
      <c r="A210" s="40"/>
      <c r="B210" s="41"/>
      <c r="C210" s="34" t="str">
        <f t="shared" si="6"/>
        <v/>
      </c>
      <c r="D210" s="35" t="str">
        <f>+IF(A210="","",SUM(C$12:C210))</f>
        <v/>
      </c>
      <c r="E210" s="36"/>
      <c r="F210" s="40"/>
      <c r="G210" s="42"/>
      <c r="H210" s="38" t="str">
        <f t="shared" si="7"/>
        <v/>
      </c>
      <c r="I210" s="38" t="str">
        <f>+IF(F210="","",SUM(H$12:H210))</f>
        <v/>
      </c>
      <c r="J210" s="42"/>
    </row>
    <row r="211" spans="1:10" x14ac:dyDescent="0.2">
      <c r="A211" s="40"/>
      <c r="B211" s="41"/>
      <c r="C211" s="34" t="str">
        <f t="shared" si="6"/>
        <v/>
      </c>
      <c r="D211" s="35" t="str">
        <f>+IF(A211="","",SUM(C$12:C211))</f>
        <v/>
      </c>
      <c r="E211" s="36"/>
      <c r="F211" s="40"/>
      <c r="G211" s="42"/>
      <c r="H211" s="38" t="str">
        <f t="shared" si="7"/>
        <v/>
      </c>
      <c r="I211" s="38" t="str">
        <f>+IF(F211="","",SUM(H$12:H211))</f>
        <v/>
      </c>
      <c r="J211" s="42"/>
    </row>
    <row r="212" spans="1:10" x14ac:dyDescent="0.2">
      <c r="A212" s="40"/>
      <c r="B212" s="41"/>
      <c r="C212" s="34" t="str">
        <f t="shared" si="6"/>
        <v/>
      </c>
      <c r="D212" s="35" t="str">
        <f>+IF(A212="","",SUM(C$12:C212))</f>
        <v/>
      </c>
      <c r="E212" s="36"/>
      <c r="F212" s="40"/>
      <c r="G212" s="42"/>
      <c r="H212" s="38" t="str">
        <f t="shared" si="7"/>
        <v/>
      </c>
      <c r="I212" s="38" t="str">
        <f>+IF(F212="","",SUM(H$12:H212))</f>
        <v/>
      </c>
      <c r="J212" s="42"/>
    </row>
    <row r="213" spans="1:10" x14ac:dyDescent="0.2">
      <c r="A213" s="40"/>
      <c r="B213" s="41"/>
      <c r="C213" s="34" t="str">
        <f t="shared" si="6"/>
        <v/>
      </c>
      <c r="D213" s="35" t="str">
        <f>+IF(A213="","",SUM(C$12:C213))</f>
        <v/>
      </c>
      <c r="E213" s="36"/>
      <c r="F213" s="40"/>
      <c r="G213" s="42"/>
      <c r="H213" s="38" t="str">
        <f t="shared" si="7"/>
        <v/>
      </c>
      <c r="I213" s="38" t="str">
        <f>+IF(F213="","",SUM(H$12:H213))</f>
        <v/>
      </c>
      <c r="J213" s="42"/>
    </row>
    <row r="214" spans="1:10" x14ac:dyDescent="0.2">
      <c r="A214" s="40"/>
      <c r="B214" s="41"/>
      <c r="C214" s="34" t="str">
        <f t="shared" si="6"/>
        <v/>
      </c>
      <c r="D214" s="35" t="str">
        <f>+IF(A214="","",SUM(C$12:C214))</f>
        <v/>
      </c>
      <c r="E214" s="36"/>
      <c r="F214" s="40"/>
      <c r="G214" s="42"/>
      <c r="H214" s="38" t="str">
        <f t="shared" si="7"/>
        <v/>
      </c>
      <c r="I214" s="38" t="str">
        <f>+IF(F214="","",SUM(H$12:H214))</f>
        <v/>
      </c>
      <c r="J214" s="42"/>
    </row>
    <row r="215" spans="1:10" x14ac:dyDescent="0.2">
      <c r="A215" s="40"/>
      <c r="B215" s="41"/>
      <c r="C215" s="34" t="str">
        <f t="shared" si="6"/>
        <v/>
      </c>
      <c r="D215" s="35" t="str">
        <f>+IF(A215="","",SUM(C$12:C215))</f>
        <v/>
      </c>
      <c r="E215" s="36"/>
      <c r="F215" s="40"/>
      <c r="G215" s="42"/>
      <c r="H215" s="38" t="str">
        <f t="shared" si="7"/>
        <v/>
      </c>
      <c r="I215" s="38" t="str">
        <f>+IF(F215="","",SUM(H$12:H215))</f>
        <v/>
      </c>
      <c r="J215" s="42"/>
    </row>
    <row r="216" spans="1:10" x14ac:dyDescent="0.2">
      <c r="A216" s="40"/>
      <c r="B216" s="41"/>
      <c r="C216" s="34" t="str">
        <f t="shared" si="6"/>
        <v/>
      </c>
      <c r="D216" s="35" t="str">
        <f>+IF(A216="","",SUM(C$12:C216))</f>
        <v/>
      </c>
      <c r="E216" s="36"/>
      <c r="F216" s="40"/>
      <c r="G216" s="42"/>
      <c r="H216" s="38" t="str">
        <f t="shared" si="7"/>
        <v/>
      </c>
      <c r="I216" s="38" t="str">
        <f>+IF(F216="","",SUM(H$12:H216))</f>
        <v/>
      </c>
      <c r="J216" s="42"/>
    </row>
    <row r="217" spans="1:10" x14ac:dyDescent="0.2">
      <c r="A217" s="40"/>
      <c r="B217" s="41"/>
      <c r="C217" s="34" t="str">
        <f t="shared" si="6"/>
        <v/>
      </c>
      <c r="D217" s="35" t="str">
        <f>+IF(A217="","",SUM(C$12:C217))</f>
        <v/>
      </c>
      <c r="E217" s="36"/>
      <c r="F217" s="40"/>
      <c r="G217" s="42"/>
      <c r="H217" s="38" t="str">
        <f t="shared" si="7"/>
        <v/>
      </c>
      <c r="I217" s="38" t="str">
        <f>+IF(F217="","",SUM(H$12:H217))</f>
        <v/>
      </c>
      <c r="J217" s="42"/>
    </row>
    <row r="218" spans="1:10" x14ac:dyDescent="0.2">
      <c r="A218" s="40"/>
      <c r="B218" s="41"/>
      <c r="C218" s="34" t="str">
        <f t="shared" si="6"/>
        <v/>
      </c>
      <c r="D218" s="35" t="str">
        <f>+IF(A218="","",SUM(C$12:C218))</f>
        <v/>
      </c>
      <c r="E218" s="36"/>
      <c r="F218" s="40"/>
      <c r="G218" s="42"/>
      <c r="H218" s="38" t="str">
        <f t="shared" si="7"/>
        <v/>
      </c>
      <c r="I218" s="38" t="str">
        <f>+IF(F218="","",SUM(H$12:H218))</f>
        <v/>
      </c>
      <c r="J218" s="42"/>
    </row>
    <row r="219" spans="1:10" x14ac:dyDescent="0.2">
      <c r="A219" s="40"/>
      <c r="B219" s="41"/>
      <c r="C219" s="34" t="str">
        <f t="shared" si="6"/>
        <v/>
      </c>
      <c r="D219" s="35" t="str">
        <f>+IF(A219="","",SUM(C$12:C219))</f>
        <v/>
      </c>
      <c r="E219" s="36"/>
      <c r="F219" s="40"/>
      <c r="G219" s="42"/>
      <c r="H219" s="38" t="str">
        <f t="shared" si="7"/>
        <v/>
      </c>
      <c r="I219" s="38" t="str">
        <f>+IF(F219="","",SUM(H$12:H219))</f>
        <v/>
      </c>
      <c r="J219" s="42"/>
    </row>
    <row r="220" spans="1:10" x14ac:dyDescent="0.2">
      <c r="A220" s="40"/>
      <c r="B220" s="41"/>
      <c r="C220" s="34" t="str">
        <f t="shared" si="6"/>
        <v/>
      </c>
      <c r="D220" s="35" t="str">
        <f>+IF(A220="","",SUM(C$12:C220))</f>
        <v/>
      </c>
      <c r="E220" s="36"/>
      <c r="F220" s="40"/>
      <c r="G220" s="42"/>
      <c r="H220" s="38" t="str">
        <f t="shared" si="7"/>
        <v/>
      </c>
      <c r="I220" s="38" t="str">
        <f>+IF(F220="","",SUM(H$12:H220))</f>
        <v/>
      </c>
      <c r="J220" s="42"/>
    </row>
    <row r="221" spans="1:10" x14ac:dyDescent="0.2">
      <c r="A221" s="40"/>
      <c r="B221" s="41"/>
      <c r="C221" s="34" t="str">
        <f t="shared" si="6"/>
        <v/>
      </c>
      <c r="D221" s="35" t="str">
        <f>+IF(A221="","",SUM(C$12:C221))</f>
        <v/>
      </c>
      <c r="E221" s="36"/>
      <c r="F221" s="40"/>
      <c r="G221" s="42"/>
      <c r="H221" s="38" t="str">
        <f t="shared" si="7"/>
        <v/>
      </c>
      <c r="I221" s="38" t="str">
        <f>+IF(F221="","",SUM(H$12:H221))</f>
        <v/>
      </c>
      <c r="J221" s="42"/>
    </row>
    <row r="222" spans="1:10" x14ac:dyDescent="0.2">
      <c r="A222" s="40"/>
      <c r="B222" s="41"/>
      <c r="C222" s="34" t="str">
        <f t="shared" si="6"/>
        <v/>
      </c>
      <c r="D222" s="35" t="str">
        <f>+IF(A222="","",SUM(C$12:C222))</f>
        <v/>
      </c>
      <c r="E222" s="36"/>
      <c r="F222" s="40"/>
      <c r="G222" s="42"/>
      <c r="H222" s="38" t="str">
        <f t="shared" si="7"/>
        <v/>
      </c>
      <c r="I222" s="38" t="str">
        <f>+IF(F222="","",SUM(H$12:H222))</f>
        <v/>
      </c>
      <c r="J222" s="42"/>
    </row>
    <row r="223" spans="1:10" x14ac:dyDescent="0.2">
      <c r="A223" s="40"/>
      <c r="B223" s="41"/>
      <c r="C223" s="34" t="str">
        <f t="shared" si="6"/>
        <v/>
      </c>
      <c r="D223" s="35" t="str">
        <f>+IF(A223="","",SUM(C$12:C223))</f>
        <v/>
      </c>
      <c r="E223" s="36"/>
      <c r="F223" s="40"/>
      <c r="G223" s="42"/>
      <c r="H223" s="38" t="str">
        <f t="shared" si="7"/>
        <v/>
      </c>
      <c r="I223" s="38" t="str">
        <f>+IF(F223="","",SUM(H$12:H223))</f>
        <v/>
      </c>
      <c r="J223" s="42"/>
    </row>
    <row r="224" spans="1:10" x14ac:dyDescent="0.2">
      <c r="A224" s="40"/>
      <c r="B224" s="41"/>
      <c r="C224" s="34" t="str">
        <f t="shared" si="6"/>
        <v/>
      </c>
      <c r="D224" s="35" t="str">
        <f>+IF(A224="","",SUM(C$12:C224))</f>
        <v/>
      </c>
      <c r="E224" s="36"/>
      <c r="F224" s="40"/>
      <c r="G224" s="42"/>
      <c r="H224" s="38" t="str">
        <f t="shared" si="7"/>
        <v/>
      </c>
      <c r="I224" s="38" t="str">
        <f>+IF(F224="","",SUM(H$12:H224))</f>
        <v/>
      </c>
      <c r="J224" s="42"/>
    </row>
    <row r="225" spans="1:10" x14ac:dyDescent="0.2">
      <c r="A225" s="40"/>
      <c r="B225" s="41"/>
      <c r="C225" s="34" t="str">
        <f t="shared" si="6"/>
        <v/>
      </c>
      <c r="D225" s="35" t="str">
        <f>+IF(A225="","",SUM(C$12:C225))</f>
        <v/>
      </c>
      <c r="E225" s="36"/>
      <c r="F225" s="40"/>
      <c r="G225" s="42"/>
      <c r="H225" s="38" t="str">
        <f t="shared" si="7"/>
        <v/>
      </c>
      <c r="I225" s="38" t="str">
        <f>+IF(F225="","",SUM(H$12:H225))</f>
        <v/>
      </c>
      <c r="J225" s="42"/>
    </row>
    <row r="226" spans="1:10" x14ac:dyDescent="0.2">
      <c r="A226" s="40"/>
      <c r="B226" s="41"/>
      <c r="C226" s="34" t="str">
        <f t="shared" si="6"/>
        <v/>
      </c>
      <c r="D226" s="35" t="str">
        <f>+IF(A226="","",SUM(C$12:C226))</f>
        <v/>
      </c>
      <c r="E226" s="36"/>
      <c r="F226" s="40"/>
      <c r="G226" s="42"/>
      <c r="H226" s="38" t="str">
        <f t="shared" si="7"/>
        <v/>
      </c>
      <c r="I226" s="38" t="str">
        <f>+IF(F226="","",SUM(H$12:H226))</f>
        <v/>
      </c>
      <c r="J226" s="42"/>
    </row>
    <row r="227" spans="1:10" x14ac:dyDescent="0.2">
      <c r="A227" s="40"/>
      <c r="B227" s="41"/>
      <c r="C227" s="34" t="str">
        <f t="shared" si="6"/>
        <v/>
      </c>
      <c r="D227" s="35" t="str">
        <f>+IF(A227="","",SUM(C$12:C227))</f>
        <v/>
      </c>
      <c r="E227" s="36"/>
      <c r="F227" s="40"/>
      <c r="G227" s="42"/>
      <c r="H227" s="38" t="str">
        <f t="shared" si="7"/>
        <v/>
      </c>
      <c r="I227" s="38" t="str">
        <f>+IF(F227="","",SUM(H$12:H227))</f>
        <v/>
      </c>
      <c r="J227" s="42"/>
    </row>
    <row r="228" spans="1:10" x14ac:dyDescent="0.2">
      <c r="A228" s="40"/>
      <c r="B228" s="41"/>
      <c r="C228" s="34" t="str">
        <f t="shared" si="6"/>
        <v/>
      </c>
      <c r="D228" s="35" t="str">
        <f>+IF(A228="","",SUM(C$12:C228))</f>
        <v/>
      </c>
      <c r="E228" s="36"/>
      <c r="F228" s="40"/>
      <c r="G228" s="42"/>
      <c r="H228" s="38" t="str">
        <f t="shared" si="7"/>
        <v/>
      </c>
      <c r="I228" s="38" t="str">
        <f>+IF(F228="","",SUM(H$12:H228))</f>
        <v/>
      </c>
      <c r="J228" s="42"/>
    </row>
    <row r="229" spans="1:10" x14ac:dyDescent="0.2">
      <c r="A229" s="40"/>
      <c r="B229" s="41"/>
      <c r="C229" s="34" t="str">
        <f t="shared" si="6"/>
        <v/>
      </c>
      <c r="D229" s="35" t="str">
        <f>+IF(A229="","",SUM(C$12:C229))</f>
        <v/>
      </c>
      <c r="E229" s="36"/>
      <c r="F229" s="40"/>
      <c r="G229" s="42"/>
      <c r="H229" s="38" t="str">
        <f t="shared" si="7"/>
        <v/>
      </c>
      <c r="I229" s="38" t="str">
        <f>+IF(F229="","",SUM(H$12:H229))</f>
        <v/>
      </c>
      <c r="J229" s="42"/>
    </row>
    <row r="230" spans="1:10" x14ac:dyDescent="0.2">
      <c r="A230" s="40"/>
      <c r="B230" s="41"/>
      <c r="C230" s="34" t="str">
        <f t="shared" si="6"/>
        <v/>
      </c>
      <c r="D230" s="35" t="str">
        <f>+IF(A230="","",SUM(C$12:C230))</f>
        <v/>
      </c>
      <c r="E230" s="36"/>
      <c r="F230" s="40"/>
      <c r="G230" s="42"/>
      <c r="H230" s="38" t="str">
        <f t="shared" si="7"/>
        <v/>
      </c>
      <c r="I230" s="38" t="str">
        <f>+IF(F230="","",SUM(H$12:H230))</f>
        <v/>
      </c>
      <c r="J230" s="42"/>
    </row>
    <row r="231" spans="1:10" x14ac:dyDescent="0.2">
      <c r="A231" s="40"/>
      <c r="B231" s="41"/>
      <c r="C231" s="34" t="str">
        <f t="shared" si="6"/>
        <v/>
      </c>
      <c r="D231" s="35" t="str">
        <f>+IF(A231="","",SUM(C$12:C231))</f>
        <v/>
      </c>
      <c r="E231" s="36"/>
      <c r="F231" s="40"/>
      <c r="G231" s="42"/>
      <c r="H231" s="38" t="str">
        <f t="shared" si="7"/>
        <v/>
      </c>
      <c r="I231" s="38" t="str">
        <f>+IF(F231="","",SUM(H$12:H231))</f>
        <v/>
      </c>
      <c r="J231" s="42"/>
    </row>
    <row r="232" spans="1:10" x14ac:dyDescent="0.2">
      <c r="A232" s="40"/>
      <c r="B232" s="41"/>
      <c r="C232" s="34" t="str">
        <f t="shared" si="6"/>
        <v/>
      </c>
      <c r="D232" s="35" t="str">
        <f>+IF(A232="","",SUM(C$12:C232))</f>
        <v/>
      </c>
      <c r="E232" s="36"/>
      <c r="F232" s="40"/>
      <c r="G232" s="42"/>
      <c r="H232" s="38" t="str">
        <f t="shared" si="7"/>
        <v/>
      </c>
      <c r="I232" s="38" t="str">
        <f>+IF(F232="","",SUM(H$12:H232))</f>
        <v/>
      </c>
      <c r="J232" s="42"/>
    </row>
    <row r="233" spans="1:10" x14ac:dyDescent="0.2">
      <c r="A233" s="40"/>
      <c r="B233" s="41"/>
      <c r="C233" s="34" t="str">
        <f t="shared" si="6"/>
        <v/>
      </c>
      <c r="D233" s="35" t="str">
        <f>+IF(A233="","",SUM(C$12:C233))</f>
        <v/>
      </c>
      <c r="E233" s="36"/>
      <c r="F233" s="40"/>
      <c r="G233" s="42"/>
      <c r="H233" s="38" t="str">
        <f t="shared" si="7"/>
        <v/>
      </c>
      <c r="I233" s="38" t="str">
        <f>+IF(F233="","",SUM(H$12:H233))</f>
        <v/>
      </c>
      <c r="J233" s="42"/>
    </row>
    <row r="234" spans="1:10" x14ac:dyDescent="0.2">
      <c r="A234" s="40"/>
      <c r="B234" s="41"/>
      <c r="C234" s="34" t="str">
        <f t="shared" si="6"/>
        <v/>
      </c>
      <c r="D234" s="35" t="str">
        <f>+IF(A234="","",SUM(C$12:C234))</f>
        <v/>
      </c>
      <c r="E234" s="36"/>
      <c r="F234" s="40"/>
      <c r="G234" s="42"/>
      <c r="H234" s="38" t="str">
        <f t="shared" si="7"/>
        <v/>
      </c>
      <c r="I234" s="38" t="str">
        <f>+IF(F234="","",SUM(H$12:H234))</f>
        <v/>
      </c>
      <c r="J234" s="42"/>
    </row>
    <row r="235" spans="1:10" x14ac:dyDescent="0.2">
      <c r="A235" s="40"/>
      <c r="B235" s="41"/>
      <c r="C235" s="34" t="str">
        <f t="shared" si="6"/>
        <v/>
      </c>
      <c r="D235" s="35" t="str">
        <f>+IF(A235="","",SUM(C$12:C235))</f>
        <v/>
      </c>
      <c r="E235" s="36"/>
      <c r="F235" s="40"/>
      <c r="G235" s="42"/>
      <c r="H235" s="38" t="str">
        <f t="shared" si="7"/>
        <v/>
      </c>
      <c r="I235" s="38" t="str">
        <f>+IF(F235="","",SUM(H$12:H235))</f>
        <v/>
      </c>
      <c r="J235" s="42"/>
    </row>
    <row r="236" spans="1:10" x14ac:dyDescent="0.2">
      <c r="A236" s="40"/>
      <c r="B236" s="41"/>
      <c r="C236" s="34" t="str">
        <f t="shared" si="6"/>
        <v/>
      </c>
      <c r="D236" s="35" t="str">
        <f>+IF(A236="","",SUM(C$12:C236))</f>
        <v/>
      </c>
      <c r="E236" s="36"/>
      <c r="F236" s="40"/>
      <c r="G236" s="42"/>
      <c r="H236" s="38" t="str">
        <f t="shared" si="7"/>
        <v/>
      </c>
      <c r="I236" s="38" t="str">
        <f>+IF(F236="","",SUM(H$12:H236))</f>
        <v/>
      </c>
      <c r="J236" s="42"/>
    </row>
    <row r="237" spans="1:10" x14ac:dyDescent="0.2">
      <c r="B237" s="26"/>
      <c r="C237" s="27"/>
      <c r="H237" s="28"/>
    </row>
    <row r="238" spans="1:10" x14ac:dyDescent="0.2">
      <c r="B238" s="26"/>
      <c r="C238" s="27"/>
      <c r="H238" s="28"/>
    </row>
    <row r="239" spans="1:10" x14ac:dyDescent="0.2">
      <c r="B239" s="26"/>
      <c r="C239" s="27"/>
      <c r="H239" s="28"/>
    </row>
    <row r="240" spans="1:10" x14ac:dyDescent="0.2">
      <c r="B240" s="26"/>
      <c r="C240" s="27"/>
      <c r="H240" s="28"/>
    </row>
    <row r="241" spans="1:14" x14ac:dyDescent="0.2">
      <c r="B241" s="26"/>
      <c r="C241" s="27"/>
      <c r="H241" s="28"/>
    </row>
    <row r="242" spans="1:14" s="17" customFormat="1" x14ac:dyDescent="0.2">
      <c r="A242" s="14"/>
      <c r="B242" s="26"/>
      <c r="C242" s="27"/>
      <c r="D242" s="15"/>
      <c r="E242" s="15"/>
      <c r="F242" s="14"/>
      <c r="G242" s="16"/>
      <c r="H242" s="28"/>
      <c r="J242" s="16"/>
      <c r="K242" s="14"/>
      <c r="L242" s="14"/>
      <c r="M242" s="14"/>
      <c r="N242" s="14"/>
    </row>
    <row r="243" spans="1:14" s="17" customFormat="1" x14ac:dyDescent="0.2">
      <c r="A243" s="14"/>
      <c r="B243" s="26"/>
      <c r="C243" s="27"/>
      <c r="D243" s="15"/>
      <c r="E243" s="15"/>
      <c r="F243" s="14"/>
      <c r="G243" s="16"/>
      <c r="H243" s="28"/>
      <c r="J243" s="16"/>
      <c r="K243" s="14"/>
      <c r="L243" s="14"/>
      <c r="M243" s="14"/>
      <c r="N243" s="14"/>
    </row>
    <row r="244" spans="1:14" s="17" customFormat="1" x14ac:dyDescent="0.2">
      <c r="A244" s="14"/>
      <c r="B244" s="26"/>
      <c r="C244" s="27"/>
      <c r="D244" s="15"/>
      <c r="E244" s="15"/>
      <c r="F244" s="14"/>
      <c r="G244" s="16"/>
      <c r="H244" s="28"/>
      <c r="J244" s="16"/>
      <c r="K244" s="14"/>
      <c r="L244" s="14"/>
      <c r="M244" s="14"/>
      <c r="N244" s="14"/>
    </row>
    <row r="245" spans="1:14" s="17" customFormat="1" x14ac:dyDescent="0.2">
      <c r="A245" s="14"/>
      <c r="B245" s="26"/>
      <c r="C245" s="27"/>
      <c r="D245" s="15"/>
      <c r="E245" s="15"/>
      <c r="F245" s="14"/>
      <c r="G245" s="16"/>
      <c r="H245" s="28"/>
      <c r="J245" s="16"/>
      <c r="K245" s="14"/>
      <c r="L245" s="14"/>
      <c r="M245" s="14"/>
      <c r="N245" s="14"/>
    </row>
    <row r="246" spans="1:14" s="17" customFormat="1" x14ac:dyDescent="0.2">
      <c r="A246" s="14"/>
      <c r="B246" s="26"/>
      <c r="C246" s="27"/>
      <c r="D246" s="15"/>
      <c r="E246" s="15"/>
      <c r="F246" s="14"/>
      <c r="G246" s="16"/>
      <c r="H246" s="28"/>
      <c r="J246" s="16"/>
      <c r="K246" s="14"/>
      <c r="L246" s="14"/>
      <c r="M246" s="14"/>
      <c r="N246" s="14"/>
    </row>
    <row r="247" spans="1:14" s="17" customFormat="1" x14ac:dyDescent="0.2">
      <c r="A247" s="14"/>
      <c r="B247" s="26"/>
      <c r="C247" s="27"/>
      <c r="D247" s="15"/>
      <c r="E247" s="15"/>
      <c r="F247" s="14"/>
      <c r="G247" s="16"/>
      <c r="H247" s="28"/>
      <c r="J247" s="16"/>
      <c r="K247" s="14"/>
      <c r="L247" s="14"/>
      <c r="M247" s="14"/>
      <c r="N247" s="14"/>
    </row>
    <row r="248" spans="1:14" s="17" customFormat="1" x14ac:dyDescent="0.2">
      <c r="A248" s="14"/>
      <c r="B248" s="26"/>
      <c r="C248" s="27"/>
      <c r="D248" s="15"/>
      <c r="E248" s="15"/>
      <c r="F248" s="14"/>
      <c r="G248" s="16"/>
      <c r="H248" s="28"/>
      <c r="J248" s="16"/>
      <c r="K248" s="14"/>
      <c r="L248" s="14"/>
      <c r="M248" s="14"/>
      <c r="N248" s="14"/>
    </row>
    <row r="249" spans="1:14" s="17" customFormat="1" x14ac:dyDescent="0.2">
      <c r="A249" s="14"/>
      <c r="B249" s="26"/>
      <c r="C249" s="27"/>
      <c r="D249" s="15"/>
      <c r="E249" s="15"/>
      <c r="F249" s="14"/>
      <c r="G249" s="16"/>
      <c r="H249" s="28"/>
      <c r="J249" s="16"/>
      <c r="K249" s="14"/>
      <c r="L249" s="14"/>
      <c r="M249" s="14"/>
      <c r="N249" s="14"/>
    </row>
    <row r="250" spans="1:14" s="17" customFormat="1" x14ac:dyDescent="0.2">
      <c r="A250" s="14"/>
      <c r="B250" s="26"/>
      <c r="C250" s="27"/>
      <c r="D250" s="15"/>
      <c r="E250" s="15"/>
      <c r="F250" s="14"/>
      <c r="G250" s="16"/>
      <c r="H250" s="28"/>
      <c r="J250" s="16"/>
      <c r="K250" s="14"/>
      <c r="L250" s="14"/>
      <c r="M250" s="14"/>
      <c r="N250" s="14"/>
    </row>
    <row r="251" spans="1:14" s="17" customFormat="1" x14ac:dyDescent="0.2">
      <c r="A251" s="14"/>
      <c r="B251" s="26"/>
      <c r="C251" s="27"/>
      <c r="D251" s="15"/>
      <c r="E251" s="15"/>
      <c r="F251" s="14"/>
      <c r="G251" s="16"/>
      <c r="H251" s="28"/>
      <c r="J251" s="16"/>
      <c r="K251" s="14"/>
      <c r="L251" s="14"/>
      <c r="M251" s="14"/>
      <c r="N251" s="14"/>
    </row>
    <row r="252" spans="1:14" s="17" customFormat="1" x14ac:dyDescent="0.2">
      <c r="A252" s="14"/>
      <c r="B252" s="26"/>
      <c r="C252" s="27"/>
      <c r="D252" s="15"/>
      <c r="E252" s="15"/>
      <c r="F252" s="14"/>
      <c r="G252" s="16"/>
      <c r="H252" s="28"/>
      <c r="J252" s="16"/>
      <c r="K252" s="14"/>
      <c r="L252" s="14"/>
      <c r="M252" s="14"/>
      <c r="N252" s="14"/>
    </row>
    <row r="253" spans="1:14" s="17" customFormat="1" x14ac:dyDescent="0.2">
      <c r="A253" s="14"/>
      <c r="B253" s="26"/>
      <c r="C253" s="27"/>
      <c r="D253" s="15"/>
      <c r="E253" s="15"/>
      <c r="F253" s="14"/>
      <c r="G253" s="16"/>
      <c r="H253" s="28"/>
      <c r="J253" s="16"/>
      <c r="K253" s="14"/>
      <c r="L253" s="14"/>
      <c r="M253" s="14"/>
      <c r="N253" s="14"/>
    </row>
    <row r="254" spans="1:14" s="17" customFormat="1" x14ac:dyDescent="0.2">
      <c r="A254" s="14"/>
      <c r="B254" s="26"/>
      <c r="C254" s="27"/>
      <c r="D254" s="15"/>
      <c r="E254" s="15"/>
      <c r="F254" s="14"/>
      <c r="G254" s="16"/>
      <c r="H254" s="28"/>
      <c r="J254" s="16"/>
      <c r="K254" s="14"/>
      <c r="L254" s="14"/>
      <c r="M254" s="14"/>
      <c r="N254" s="14"/>
    </row>
    <row r="255" spans="1:14" s="17" customFormat="1" x14ac:dyDescent="0.2">
      <c r="A255" s="14"/>
      <c r="B255" s="26"/>
      <c r="C255" s="27"/>
      <c r="D255" s="15"/>
      <c r="E255" s="15"/>
      <c r="F255" s="14"/>
      <c r="G255" s="16"/>
      <c r="H255" s="28"/>
      <c r="J255" s="16"/>
      <c r="K255" s="14"/>
      <c r="L255" s="14"/>
      <c r="M255" s="14"/>
      <c r="N255" s="14"/>
    </row>
    <row r="256" spans="1:14" s="17" customFormat="1" x14ac:dyDescent="0.2">
      <c r="A256" s="14"/>
      <c r="B256" s="26"/>
      <c r="C256" s="27"/>
      <c r="D256" s="15"/>
      <c r="E256" s="15"/>
      <c r="F256" s="14"/>
      <c r="G256" s="16"/>
      <c r="H256" s="28"/>
      <c r="J256" s="16"/>
      <c r="K256" s="14"/>
      <c r="L256" s="14"/>
      <c r="M256" s="14"/>
      <c r="N256" s="14"/>
    </row>
    <row r="257" spans="1:14" s="17" customFormat="1" x14ac:dyDescent="0.2">
      <c r="A257" s="14"/>
      <c r="B257" s="26"/>
      <c r="C257" s="27"/>
      <c r="D257" s="15"/>
      <c r="E257" s="15"/>
      <c r="F257" s="14"/>
      <c r="G257" s="16"/>
      <c r="H257" s="28"/>
      <c r="J257" s="16"/>
      <c r="K257" s="14"/>
      <c r="L257" s="14"/>
      <c r="M257" s="14"/>
      <c r="N257" s="14"/>
    </row>
    <row r="258" spans="1:14" s="17" customFormat="1" x14ac:dyDescent="0.2">
      <c r="A258" s="14"/>
      <c r="B258" s="26"/>
      <c r="C258" s="27"/>
      <c r="D258" s="15"/>
      <c r="E258" s="15"/>
      <c r="F258" s="14"/>
      <c r="G258" s="16"/>
      <c r="H258" s="28"/>
      <c r="J258" s="16"/>
      <c r="K258" s="14"/>
      <c r="L258" s="14"/>
      <c r="M258" s="14"/>
      <c r="N258" s="14"/>
    </row>
    <row r="259" spans="1:14" s="17" customFormat="1" x14ac:dyDescent="0.2">
      <c r="A259" s="14"/>
      <c r="B259" s="26"/>
      <c r="C259" s="27"/>
      <c r="D259" s="15"/>
      <c r="E259" s="15"/>
      <c r="F259" s="14"/>
      <c r="G259" s="16"/>
      <c r="H259" s="28"/>
      <c r="J259" s="16"/>
      <c r="K259" s="14"/>
      <c r="L259" s="14"/>
      <c r="M259" s="14"/>
      <c r="N259" s="14"/>
    </row>
    <row r="260" spans="1:14" s="17" customFormat="1" x14ac:dyDescent="0.2">
      <c r="A260" s="14"/>
      <c r="B260" s="26"/>
      <c r="C260" s="27"/>
      <c r="D260" s="15"/>
      <c r="E260" s="15"/>
      <c r="F260" s="14"/>
      <c r="G260" s="16"/>
      <c r="H260" s="28"/>
      <c r="J260" s="16"/>
      <c r="K260" s="14"/>
      <c r="L260" s="14"/>
      <c r="M260" s="14"/>
      <c r="N260" s="14"/>
    </row>
    <row r="261" spans="1:14" s="17" customFormat="1" x14ac:dyDescent="0.2">
      <c r="A261" s="14"/>
      <c r="B261" s="26"/>
      <c r="C261" s="27"/>
      <c r="D261" s="15"/>
      <c r="E261" s="15"/>
      <c r="F261" s="14"/>
      <c r="G261" s="16"/>
      <c r="H261" s="28"/>
      <c r="J261" s="16"/>
      <c r="K261" s="14"/>
      <c r="L261" s="14"/>
      <c r="M261" s="14"/>
      <c r="N261" s="14"/>
    </row>
    <row r="262" spans="1:14" s="17" customFormat="1" x14ac:dyDescent="0.2">
      <c r="A262" s="14"/>
      <c r="B262" s="26"/>
      <c r="C262" s="27"/>
      <c r="D262" s="15"/>
      <c r="E262" s="15"/>
      <c r="F262" s="14"/>
      <c r="G262" s="16"/>
      <c r="H262" s="28"/>
      <c r="J262" s="16"/>
      <c r="K262" s="14"/>
      <c r="L262" s="14"/>
      <c r="M262" s="14"/>
      <c r="N262" s="14"/>
    </row>
    <row r="263" spans="1:14" s="17" customFormat="1" x14ac:dyDescent="0.2">
      <c r="A263" s="14"/>
      <c r="B263" s="26"/>
      <c r="C263" s="27"/>
      <c r="D263" s="15"/>
      <c r="E263" s="15"/>
      <c r="F263" s="14"/>
      <c r="G263" s="16"/>
      <c r="H263" s="28"/>
      <c r="J263" s="16"/>
      <c r="K263" s="14"/>
      <c r="L263" s="14"/>
      <c r="M263" s="14"/>
      <c r="N263" s="14"/>
    </row>
    <row r="264" spans="1:14" s="17" customFormat="1" x14ac:dyDescent="0.2">
      <c r="A264" s="14"/>
      <c r="B264" s="26"/>
      <c r="C264" s="27"/>
      <c r="D264" s="15"/>
      <c r="E264" s="15"/>
      <c r="F264" s="14"/>
      <c r="G264" s="16"/>
      <c r="H264" s="28"/>
      <c r="J264" s="16"/>
      <c r="K264" s="14"/>
      <c r="L264" s="14"/>
      <c r="M264" s="14"/>
      <c r="N264" s="14"/>
    </row>
    <row r="265" spans="1:14" s="17" customFormat="1" x14ac:dyDescent="0.2">
      <c r="A265" s="14"/>
      <c r="B265" s="26"/>
      <c r="C265" s="27"/>
      <c r="D265" s="15"/>
      <c r="E265" s="15"/>
      <c r="F265" s="14"/>
      <c r="G265" s="16"/>
      <c r="H265" s="28"/>
      <c r="J265" s="16"/>
      <c r="K265" s="14"/>
      <c r="L265" s="14"/>
      <c r="M265" s="14"/>
      <c r="N265" s="14"/>
    </row>
    <row r="266" spans="1:14" s="17" customFormat="1" x14ac:dyDescent="0.2">
      <c r="A266" s="14"/>
      <c r="B266" s="26"/>
      <c r="C266" s="27"/>
      <c r="D266" s="15"/>
      <c r="E266" s="15"/>
      <c r="F266" s="14"/>
      <c r="G266" s="16"/>
      <c r="H266" s="28"/>
      <c r="J266" s="16"/>
      <c r="K266" s="14"/>
      <c r="L266" s="14"/>
      <c r="M266" s="14"/>
      <c r="N266" s="14"/>
    </row>
    <row r="267" spans="1:14" s="17" customFormat="1" x14ac:dyDescent="0.2">
      <c r="A267" s="14"/>
      <c r="B267" s="26"/>
      <c r="C267" s="27"/>
      <c r="D267" s="15"/>
      <c r="E267" s="15"/>
      <c r="F267" s="14"/>
      <c r="G267" s="16"/>
      <c r="H267" s="28"/>
      <c r="J267" s="16"/>
      <c r="K267" s="14"/>
      <c r="L267" s="14"/>
      <c r="M267" s="14"/>
      <c r="N267" s="14"/>
    </row>
    <row r="268" spans="1:14" s="17" customFormat="1" x14ac:dyDescent="0.2">
      <c r="A268" s="14"/>
      <c r="B268" s="26"/>
      <c r="C268" s="27"/>
      <c r="D268" s="15"/>
      <c r="E268" s="15"/>
      <c r="F268" s="14"/>
      <c r="G268" s="16"/>
      <c r="H268" s="28"/>
      <c r="J268" s="16"/>
      <c r="K268" s="14"/>
      <c r="L268" s="14"/>
      <c r="M268" s="14"/>
      <c r="N268" s="14"/>
    </row>
    <row r="269" spans="1:14" s="17" customFormat="1" x14ac:dyDescent="0.2">
      <c r="A269" s="14"/>
      <c r="B269" s="26"/>
      <c r="C269" s="27"/>
      <c r="D269" s="15"/>
      <c r="E269" s="15"/>
      <c r="F269" s="14"/>
      <c r="G269" s="16"/>
      <c r="H269" s="28"/>
      <c r="J269" s="16"/>
      <c r="K269" s="14"/>
      <c r="L269" s="14"/>
      <c r="M269" s="14"/>
      <c r="N269" s="14"/>
    </row>
    <row r="270" spans="1:14" s="17" customFormat="1" x14ac:dyDescent="0.2">
      <c r="A270" s="14"/>
      <c r="B270" s="26"/>
      <c r="C270" s="27"/>
      <c r="D270" s="15"/>
      <c r="E270" s="15"/>
      <c r="F270" s="14"/>
      <c r="G270" s="16"/>
      <c r="H270" s="28"/>
      <c r="J270" s="16"/>
      <c r="K270" s="14"/>
      <c r="L270" s="14"/>
      <c r="M270" s="14"/>
      <c r="N270" s="14"/>
    </row>
    <row r="271" spans="1:14" s="17" customFormat="1" x14ac:dyDescent="0.2">
      <c r="A271" s="14"/>
      <c r="B271" s="26"/>
      <c r="C271" s="27"/>
      <c r="D271" s="15"/>
      <c r="E271" s="15"/>
      <c r="F271" s="14"/>
      <c r="G271" s="16"/>
      <c r="H271" s="28"/>
      <c r="J271" s="16"/>
      <c r="K271" s="14"/>
      <c r="L271" s="14"/>
      <c r="M271" s="14"/>
      <c r="N271" s="14"/>
    </row>
    <row r="272" spans="1:14" s="17" customFormat="1" x14ac:dyDescent="0.2">
      <c r="A272" s="14"/>
      <c r="B272" s="26"/>
      <c r="C272" s="27"/>
      <c r="D272" s="15"/>
      <c r="E272" s="15"/>
      <c r="F272" s="14"/>
      <c r="G272" s="16"/>
      <c r="H272" s="28"/>
      <c r="J272" s="16"/>
      <c r="K272" s="14"/>
      <c r="L272" s="14"/>
      <c r="M272" s="14"/>
      <c r="N272" s="14"/>
    </row>
    <row r="273" spans="1:14" s="17" customFormat="1" x14ac:dyDescent="0.2">
      <c r="A273" s="14"/>
      <c r="B273" s="26"/>
      <c r="C273" s="27"/>
      <c r="D273" s="15"/>
      <c r="E273" s="15"/>
      <c r="F273" s="14"/>
      <c r="G273" s="16"/>
      <c r="H273" s="28"/>
      <c r="J273" s="16"/>
      <c r="K273" s="14"/>
      <c r="L273" s="14"/>
      <c r="M273" s="14"/>
      <c r="N273" s="14"/>
    </row>
    <row r="274" spans="1:14" s="17" customFormat="1" x14ac:dyDescent="0.2">
      <c r="A274" s="14"/>
      <c r="B274" s="26"/>
      <c r="C274" s="27"/>
      <c r="D274" s="15"/>
      <c r="E274" s="15"/>
      <c r="F274" s="14"/>
      <c r="G274" s="16"/>
      <c r="H274" s="28"/>
      <c r="J274" s="16"/>
      <c r="K274" s="14"/>
      <c r="L274" s="14"/>
      <c r="M274" s="14"/>
      <c r="N274" s="14"/>
    </row>
    <row r="275" spans="1:14" s="17" customFormat="1" x14ac:dyDescent="0.2">
      <c r="A275" s="14"/>
      <c r="B275" s="26"/>
      <c r="C275" s="27"/>
      <c r="D275" s="15"/>
      <c r="E275" s="15"/>
      <c r="F275" s="14"/>
      <c r="G275" s="16"/>
      <c r="H275" s="28"/>
      <c r="J275" s="16"/>
      <c r="K275" s="14"/>
      <c r="L275" s="14"/>
      <c r="M275" s="14"/>
      <c r="N275" s="14"/>
    </row>
    <row r="276" spans="1:14" s="17" customFormat="1" x14ac:dyDescent="0.2">
      <c r="A276" s="14"/>
      <c r="B276" s="26"/>
      <c r="C276" s="27"/>
      <c r="D276" s="15"/>
      <c r="E276" s="15"/>
      <c r="F276" s="14"/>
      <c r="G276" s="16"/>
      <c r="H276" s="28"/>
      <c r="J276" s="16"/>
      <c r="K276" s="14"/>
      <c r="L276" s="14"/>
      <c r="M276" s="14"/>
      <c r="N276" s="14"/>
    </row>
    <row r="277" spans="1:14" s="17" customFormat="1" x14ac:dyDescent="0.2">
      <c r="A277" s="14"/>
      <c r="B277" s="26"/>
      <c r="C277" s="27"/>
      <c r="D277" s="15"/>
      <c r="E277" s="15"/>
      <c r="F277" s="14"/>
      <c r="G277" s="16"/>
      <c r="H277" s="28"/>
      <c r="J277" s="16"/>
      <c r="K277" s="14"/>
      <c r="L277" s="14"/>
      <c r="M277" s="14"/>
      <c r="N277" s="14"/>
    </row>
    <row r="278" spans="1:14" s="17" customFormat="1" x14ac:dyDescent="0.2">
      <c r="A278" s="14"/>
      <c r="B278" s="26"/>
      <c r="C278" s="27"/>
      <c r="D278" s="15"/>
      <c r="E278" s="15"/>
      <c r="F278" s="14"/>
      <c r="G278" s="16"/>
      <c r="H278" s="28"/>
      <c r="J278" s="16"/>
      <c r="K278" s="14"/>
      <c r="L278" s="14"/>
      <c r="M278" s="14"/>
      <c r="N278" s="14"/>
    </row>
    <row r="279" spans="1:14" s="17" customFormat="1" x14ac:dyDescent="0.2">
      <c r="A279" s="14"/>
      <c r="B279" s="26"/>
      <c r="C279" s="27"/>
      <c r="D279" s="15"/>
      <c r="E279" s="15"/>
      <c r="F279" s="14"/>
      <c r="G279" s="16"/>
      <c r="H279" s="28"/>
      <c r="J279" s="16"/>
      <c r="K279" s="14"/>
      <c r="L279" s="14"/>
      <c r="M279" s="14"/>
      <c r="N279" s="14"/>
    </row>
    <row r="280" spans="1:14" s="17" customFormat="1" x14ac:dyDescent="0.2">
      <c r="A280" s="14"/>
      <c r="B280" s="26"/>
      <c r="C280" s="27"/>
      <c r="D280" s="15"/>
      <c r="E280" s="15"/>
      <c r="F280" s="14"/>
      <c r="G280" s="16"/>
      <c r="H280" s="28"/>
      <c r="J280" s="16"/>
      <c r="K280" s="14"/>
      <c r="L280" s="14"/>
      <c r="M280" s="14"/>
      <c r="N280" s="14"/>
    </row>
    <row r="281" spans="1:14" s="17" customFormat="1" x14ac:dyDescent="0.2">
      <c r="A281" s="14"/>
      <c r="B281" s="26"/>
      <c r="C281" s="27"/>
      <c r="D281" s="15"/>
      <c r="E281" s="15"/>
      <c r="F281" s="14"/>
      <c r="G281" s="16"/>
      <c r="H281" s="28"/>
      <c r="J281" s="16"/>
      <c r="K281" s="14"/>
      <c r="L281" s="14"/>
      <c r="M281" s="14"/>
      <c r="N281" s="14"/>
    </row>
    <row r="282" spans="1:14" s="17" customFormat="1" x14ac:dyDescent="0.2">
      <c r="A282" s="14"/>
      <c r="B282" s="26"/>
      <c r="C282" s="27"/>
      <c r="D282" s="15"/>
      <c r="E282" s="15"/>
      <c r="F282" s="14"/>
      <c r="G282" s="16"/>
      <c r="H282" s="28"/>
      <c r="J282" s="16"/>
      <c r="K282" s="14"/>
      <c r="L282" s="14"/>
      <c r="M282" s="14"/>
      <c r="N282" s="14"/>
    </row>
    <row r="283" spans="1:14" s="17" customFormat="1" x14ac:dyDescent="0.2">
      <c r="A283" s="14"/>
      <c r="B283" s="26"/>
      <c r="C283" s="27"/>
      <c r="D283" s="15"/>
      <c r="E283" s="15"/>
      <c r="F283" s="14"/>
      <c r="G283" s="16"/>
      <c r="H283" s="28"/>
      <c r="J283" s="16"/>
      <c r="K283" s="14"/>
      <c r="L283" s="14"/>
      <c r="M283" s="14"/>
      <c r="N283" s="14"/>
    </row>
    <row r="284" spans="1:14" s="17" customFormat="1" x14ac:dyDescent="0.2">
      <c r="A284" s="14"/>
      <c r="B284" s="26"/>
      <c r="C284" s="27"/>
      <c r="D284" s="15"/>
      <c r="E284" s="15"/>
      <c r="F284" s="14"/>
      <c r="G284" s="16"/>
      <c r="H284" s="28"/>
      <c r="J284" s="16"/>
      <c r="K284" s="14"/>
      <c r="L284" s="14"/>
      <c r="M284" s="14"/>
      <c r="N284" s="14"/>
    </row>
    <row r="285" spans="1:14" s="17" customFormat="1" x14ac:dyDescent="0.2">
      <c r="A285" s="14"/>
      <c r="B285" s="26"/>
      <c r="C285" s="27"/>
      <c r="D285" s="15"/>
      <c r="E285" s="15"/>
      <c r="F285" s="14"/>
      <c r="G285" s="16"/>
      <c r="H285" s="28"/>
      <c r="J285" s="16"/>
      <c r="K285" s="14"/>
      <c r="L285" s="14"/>
      <c r="M285" s="14"/>
      <c r="N285" s="14"/>
    </row>
    <row r="286" spans="1:14" s="17" customFormat="1" x14ac:dyDescent="0.2">
      <c r="A286" s="14"/>
      <c r="B286" s="26"/>
      <c r="C286" s="27"/>
      <c r="D286" s="15"/>
      <c r="E286" s="15"/>
      <c r="F286" s="14"/>
      <c r="G286" s="16"/>
      <c r="H286" s="28"/>
      <c r="J286" s="16"/>
      <c r="K286" s="14"/>
      <c r="L286" s="14"/>
      <c r="M286" s="14"/>
      <c r="N286" s="14"/>
    </row>
    <row r="287" spans="1:14" s="17" customFormat="1" x14ac:dyDescent="0.2">
      <c r="A287" s="14"/>
      <c r="B287" s="26"/>
      <c r="C287" s="27"/>
      <c r="D287" s="15"/>
      <c r="E287" s="15"/>
      <c r="F287" s="14"/>
      <c r="G287" s="16"/>
      <c r="H287" s="28"/>
      <c r="J287" s="16"/>
      <c r="K287" s="14"/>
      <c r="L287" s="14"/>
      <c r="M287" s="14"/>
      <c r="N287" s="14"/>
    </row>
    <row r="288" spans="1:14" s="17" customFormat="1" x14ac:dyDescent="0.2">
      <c r="A288" s="14"/>
      <c r="B288" s="26"/>
      <c r="C288" s="27"/>
      <c r="D288" s="15"/>
      <c r="E288" s="15"/>
      <c r="F288" s="14"/>
      <c r="G288" s="16"/>
      <c r="H288" s="28"/>
      <c r="J288" s="16"/>
      <c r="K288" s="14"/>
      <c r="L288" s="14"/>
      <c r="M288" s="14"/>
      <c r="N288" s="14"/>
    </row>
  </sheetData>
  <mergeCells count="3">
    <mergeCell ref="A2:D2"/>
    <mergeCell ref="F2:I2"/>
    <mergeCell ref="A1:J1"/>
  </mergeCells>
  <phoneticPr fontId="2" type="noConversion"/>
  <dataValidations count="1">
    <dataValidation type="list" allowBlank="1" showInputMessage="1" showErrorMessage="1" sqref="J12:J236" xr:uid="{AEABC7DE-A534-4DB1-BA8F-531316C38254}">
      <formula1>$J$2:$J$3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4DC5-E531-4368-91E0-E08D95F6BDBA}">
  <dimension ref="A1:B27"/>
  <sheetViews>
    <sheetView workbookViewId="0">
      <selection activeCell="D9" sqref="D9"/>
    </sheetView>
  </sheetViews>
  <sheetFormatPr baseColWidth="10" defaultRowHeight="15" x14ac:dyDescent="0.25"/>
  <cols>
    <col min="1" max="1" width="21" bestFit="1" customWidth="1"/>
    <col min="2" max="2" width="13.7109375" bestFit="1" customWidth="1"/>
    <col min="3" max="3" width="13.85546875" bestFit="1" customWidth="1"/>
    <col min="4" max="4" width="12.85546875" bestFit="1" customWidth="1"/>
    <col min="5" max="6" width="13.85546875" bestFit="1" customWidth="1"/>
    <col min="7" max="9" width="12.85546875" bestFit="1" customWidth="1"/>
    <col min="10" max="11" width="13.85546875" bestFit="1" customWidth="1"/>
    <col min="12" max="12" width="12.85546875" bestFit="1" customWidth="1"/>
    <col min="13" max="15" width="13.85546875" bestFit="1" customWidth="1"/>
    <col min="16" max="16" width="12.85546875" bestFit="1" customWidth="1"/>
    <col min="17" max="18" width="13.85546875" bestFit="1" customWidth="1"/>
    <col min="19" max="20" width="12.85546875" bestFit="1" customWidth="1"/>
    <col min="21" max="21" width="13.85546875" bestFit="1" customWidth="1"/>
    <col min="22" max="22" width="13" bestFit="1" customWidth="1"/>
  </cols>
  <sheetData>
    <row r="1" spans="1:2" s="11" customFormat="1" ht="28.5" x14ac:dyDescent="0.45">
      <c r="A1" s="12" t="s">
        <v>286</v>
      </c>
    </row>
    <row r="3" spans="1:2" x14ac:dyDescent="0.25">
      <c r="A3" s="1" t="s">
        <v>8</v>
      </c>
      <c r="B3" t="s">
        <v>250</v>
      </c>
    </row>
    <row r="4" spans="1:2" x14ac:dyDescent="0.25">
      <c r="A4" s="2" t="s">
        <v>37</v>
      </c>
      <c r="B4" s="8">
        <v>110164.26000000001</v>
      </c>
    </row>
    <row r="5" spans="1:2" x14ac:dyDescent="0.25">
      <c r="A5" s="6" t="s">
        <v>255</v>
      </c>
      <c r="B5" s="8">
        <v>18566.62</v>
      </c>
    </row>
    <row r="6" spans="1:2" x14ac:dyDescent="0.25">
      <c r="A6" s="6" t="s">
        <v>256</v>
      </c>
      <c r="B6" s="8">
        <v>18327.640000000003</v>
      </c>
    </row>
    <row r="7" spans="1:2" x14ac:dyDescent="0.25">
      <c r="A7" s="6" t="s">
        <v>264</v>
      </c>
      <c r="B7" s="8">
        <v>11897.12</v>
      </c>
    </row>
    <row r="8" spans="1:2" x14ac:dyDescent="0.25">
      <c r="A8" s="6" t="s">
        <v>252</v>
      </c>
      <c r="B8" s="8">
        <v>10232.4</v>
      </c>
    </row>
    <row r="9" spans="1:2" x14ac:dyDescent="0.25">
      <c r="A9" s="6" t="s">
        <v>260</v>
      </c>
      <c r="B9" s="8">
        <v>8307.57</v>
      </c>
    </row>
    <row r="10" spans="1:2" x14ac:dyDescent="0.25">
      <c r="A10" s="6" t="s">
        <v>267</v>
      </c>
      <c r="B10" s="8">
        <v>8092.5</v>
      </c>
    </row>
    <row r="11" spans="1:2" x14ac:dyDescent="0.25">
      <c r="A11" s="6" t="s">
        <v>269</v>
      </c>
      <c r="B11" s="8">
        <v>7828.7800000000007</v>
      </c>
    </row>
    <row r="12" spans="1:2" x14ac:dyDescent="0.25">
      <c r="A12" s="6" t="s">
        <v>266</v>
      </c>
      <c r="B12" s="8">
        <v>6890.33</v>
      </c>
    </row>
    <row r="13" spans="1:2" x14ac:dyDescent="0.25">
      <c r="A13" s="6" t="s">
        <v>253</v>
      </c>
      <c r="B13" s="8">
        <v>6822.43</v>
      </c>
    </row>
    <row r="14" spans="1:2" x14ac:dyDescent="0.25">
      <c r="A14" s="6" t="s">
        <v>263</v>
      </c>
      <c r="B14" s="8">
        <v>6737.53</v>
      </c>
    </row>
    <row r="15" spans="1:2" x14ac:dyDescent="0.25">
      <c r="A15" s="6" t="s">
        <v>259</v>
      </c>
      <c r="B15" s="8">
        <v>6461.34</v>
      </c>
    </row>
    <row r="16" spans="1:2" x14ac:dyDescent="0.25">
      <c r="A16" s="2" t="s">
        <v>32</v>
      </c>
      <c r="B16" s="8">
        <v>17509.46</v>
      </c>
    </row>
    <row r="17" spans="1:2" x14ac:dyDescent="0.25">
      <c r="A17" s="6" t="s">
        <v>261</v>
      </c>
      <c r="B17" s="8">
        <v>5375.0399999999991</v>
      </c>
    </row>
    <row r="18" spans="1:2" x14ac:dyDescent="0.25">
      <c r="A18" s="6" t="s">
        <v>268</v>
      </c>
      <c r="B18" s="8">
        <v>4777.0599999999995</v>
      </c>
    </row>
    <row r="19" spans="1:2" x14ac:dyDescent="0.25">
      <c r="A19" s="6" t="s">
        <v>254</v>
      </c>
      <c r="B19" s="8">
        <v>3706.17</v>
      </c>
    </row>
    <row r="20" spans="1:2" x14ac:dyDescent="0.25">
      <c r="A20" s="6" t="s">
        <v>262</v>
      </c>
      <c r="B20" s="8">
        <v>3651.19</v>
      </c>
    </row>
    <row r="21" spans="1:2" x14ac:dyDescent="0.25">
      <c r="A21" s="2" t="s">
        <v>33</v>
      </c>
      <c r="B21" s="8">
        <v>7545.7</v>
      </c>
    </row>
    <row r="22" spans="1:2" x14ac:dyDescent="0.25">
      <c r="A22" s="6" t="s">
        <v>257</v>
      </c>
      <c r="B22" s="8">
        <v>2329.75</v>
      </c>
    </row>
    <row r="23" spans="1:2" x14ac:dyDescent="0.25">
      <c r="A23" s="6" t="s">
        <v>270</v>
      </c>
      <c r="B23" s="8">
        <v>1713.05</v>
      </c>
    </row>
    <row r="24" spans="1:2" x14ac:dyDescent="0.25">
      <c r="A24" s="6" t="s">
        <v>271</v>
      </c>
      <c r="B24" s="8">
        <v>1652.21</v>
      </c>
    </row>
    <row r="25" spans="1:2" x14ac:dyDescent="0.25">
      <c r="A25" s="6" t="s">
        <v>265</v>
      </c>
      <c r="B25" s="8">
        <v>1019.74</v>
      </c>
    </row>
    <row r="26" spans="1:2" x14ac:dyDescent="0.25">
      <c r="A26" s="6" t="s">
        <v>258</v>
      </c>
      <c r="B26" s="8">
        <v>830.95</v>
      </c>
    </row>
    <row r="27" spans="1:2" x14ac:dyDescent="0.25">
      <c r="A27" s="2" t="s">
        <v>7</v>
      </c>
      <c r="B27" s="8">
        <v>135219.41999999998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3808-77E5-451D-A27B-E37D7291B848}">
  <dimension ref="A1:AH40"/>
  <sheetViews>
    <sheetView showGridLines="0" tabSelected="1" zoomScale="85" zoomScaleNormal="85" workbookViewId="0">
      <selection activeCell="I11" sqref="I11"/>
    </sheetView>
  </sheetViews>
  <sheetFormatPr baseColWidth="10" defaultColWidth="11.42578125" defaultRowHeight="12.75" x14ac:dyDescent="0.2"/>
  <cols>
    <col min="1" max="1" width="3.140625" style="59" customWidth="1"/>
    <col min="2" max="2" width="21.85546875" style="59" customWidth="1"/>
    <col min="3" max="3" width="31.42578125" style="59" bestFit="1" customWidth="1"/>
    <col min="4" max="5" width="26.42578125" style="59" customWidth="1"/>
    <col min="6" max="6" width="32.5703125" style="59" customWidth="1"/>
    <col min="7" max="7" width="13.85546875" style="59" customWidth="1"/>
    <col min="8" max="8" width="14.42578125" style="59" customWidth="1"/>
    <col min="9" max="9" width="13.140625" style="59" customWidth="1"/>
    <col min="10" max="10" width="18.28515625" style="59" customWidth="1"/>
    <col min="11" max="11" width="3.85546875" style="59" bestFit="1" customWidth="1"/>
    <col min="12" max="23" width="3.85546875" style="59" customWidth="1"/>
    <col min="24" max="24" width="3.28515625" style="59" bestFit="1" customWidth="1"/>
    <col min="25" max="28" width="8.42578125" style="59" customWidth="1"/>
    <col min="29" max="34" width="11.42578125" style="59" hidden="1" customWidth="1"/>
    <col min="35" max="16384" width="11.42578125" style="59"/>
  </cols>
  <sheetData>
    <row r="1" spans="1:32" s="58" customFormat="1" ht="33" x14ac:dyDescent="0.45">
      <c r="A1" s="98" t="s">
        <v>287</v>
      </c>
      <c r="B1" s="98"/>
      <c r="C1" s="98"/>
      <c r="D1" s="98"/>
      <c r="E1" s="98"/>
      <c r="F1" s="98"/>
      <c r="G1" s="98"/>
      <c r="H1" s="98"/>
      <c r="I1" s="98"/>
      <c r="J1" s="98"/>
      <c r="K1" s="57"/>
      <c r="AF1" s="58" t="s">
        <v>13</v>
      </c>
    </row>
    <row r="2" spans="1:32" x14ac:dyDescent="0.2">
      <c r="AF2" s="59" t="s">
        <v>14</v>
      </c>
    </row>
    <row r="3" spans="1:32" x14ac:dyDescent="0.2">
      <c r="AF3" s="59" t="s">
        <v>15</v>
      </c>
    </row>
    <row r="4" spans="1:32" x14ac:dyDescent="0.2">
      <c r="L4" s="96">
        <v>2025</v>
      </c>
      <c r="M4" s="97"/>
      <c r="N4" s="97"/>
      <c r="O4" s="97"/>
      <c r="P4" s="97">
        <v>2026</v>
      </c>
      <c r="Q4" s="97"/>
      <c r="R4" s="97"/>
      <c r="S4" s="97"/>
      <c r="T4" s="97">
        <v>2027</v>
      </c>
      <c r="U4" s="97"/>
      <c r="V4" s="97"/>
      <c r="W4" s="97"/>
      <c r="AF4" s="59" t="s">
        <v>16</v>
      </c>
    </row>
    <row r="5" spans="1:32" s="82" customFormat="1" ht="40.5" customHeight="1" x14ac:dyDescent="0.25">
      <c r="A5" s="79" t="s">
        <v>1</v>
      </c>
      <c r="B5" s="79" t="s">
        <v>279</v>
      </c>
      <c r="C5" s="79" t="s">
        <v>280</v>
      </c>
      <c r="D5" s="79" t="s">
        <v>281</v>
      </c>
      <c r="E5" s="79" t="s">
        <v>10</v>
      </c>
      <c r="F5" s="79" t="s">
        <v>283</v>
      </c>
      <c r="G5" s="79" t="s">
        <v>17</v>
      </c>
      <c r="H5" s="79" t="s">
        <v>282</v>
      </c>
      <c r="I5" s="79" t="s">
        <v>277</v>
      </c>
      <c r="J5" s="79" t="s">
        <v>18</v>
      </c>
      <c r="K5" s="79"/>
      <c r="L5" s="80" t="s">
        <v>19</v>
      </c>
      <c r="M5" s="81" t="s">
        <v>20</v>
      </c>
      <c r="N5" s="81" t="s">
        <v>21</v>
      </c>
      <c r="O5" s="81" t="s">
        <v>22</v>
      </c>
      <c r="P5" s="81" t="s">
        <v>19</v>
      </c>
      <c r="Q5" s="81" t="s">
        <v>20</v>
      </c>
      <c r="R5" s="81" t="s">
        <v>21</v>
      </c>
      <c r="S5" s="81" t="s">
        <v>22</v>
      </c>
      <c r="T5" s="81" t="s">
        <v>19</v>
      </c>
      <c r="U5" s="81" t="s">
        <v>20</v>
      </c>
      <c r="V5" s="81" t="s">
        <v>21</v>
      </c>
      <c r="W5" s="81" t="s">
        <v>22</v>
      </c>
      <c r="AF5" s="82" t="s">
        <v>23</v>
      </c>
    </row>
    <row r="6" spans="1:32" x14ac:dyDescent="0.2">
      <c r="A6" s="83">
        <v>1</v>
      </c>
      <c r="B6" s="84"/>
      <c r="C6" s="61"/>
      <c r="D6" s="62"/>
      <c r="E6" s="62"/>
      <c r="F6" s="62"/>
      <c r="G6" s="60"/>
      <c r="H6" s="60"/>
      <c r="I6" s="60"/>
      <c r="J6" s="63"/>
      <c r="K6" s="63"/>
      <c r="L6" s="64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Y6" s="59" t="s">
        <v>284</v>
      </c>
    </row>
    <row r="7" spans="1:32" x14ac:dyDescent="0.2">
      <c r="A7" s="85"/>
      <c r="B7" s="66"/>
      <c r="C7" s="65"/>
      <c r="D7" s="66"/>
      <c r="E7" s="66"/>
      <c r="F7" s="67"/>
      <c r="G7" s="67"/>
      <c r="J7" s="67"/>
      <c r="K7" s="67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Y7" s="69" t="s">
        <v>276</v>
      </c>
      <c r="Z7" s="70" t="s">
        <v>285</v>
      </c>
      <c r="AF7" s="59" t="s">
        <v>24</v>
      </c>
    </row>
    <row r="8" spans="1:32" x14ac:dyDescent="0.2">
      <c r="A8" s="66"/>
      <c r="B8" s="66"/>
      <c r="C8" s="65"/>
      <c r="D8" s="66"/>
      <c r="E8" s="66"/>
      <c r="F8" s="67"/>
      <c r="G8" s="67"/>
      <c r="H8" s="71"/>
      <c r="I8" s="71"/>
      <c r="J8" s="67"/>
      <c r="K8" s="67"/>
      <c r="L8" s="72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Y8" s="73" t="s">
        <v>275</v>
      </c>
      <c r="Z8" s="74" t="s">
        <v>0</v>
      </c>
    </row>
    <row r="9" spans="1:32" x14ac:dyDescent="0.2">
      <c r="A9" s="66"/>
      <c r="B9" s="66"/>
      <c r="C9" s="65"/>
      <c r="D9" s="66"/>
      <c r="E9" s="66"/>
      <c r="F9" s="67"/>
      <c r="G9" s="67"/>
      <c r="H9" s="71"/>
      <c r="I9" s="71"/>
      <c r="J9" s="67"/>
      <c r="K9" s="67"/>
      <c r="L9" s="72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Y9" s="73" t="s">
        <v>274</v>
      </c>
      <c r="Z9" s="75" t="s">
        <v>11</v>
      </c>
    </row>
    <row r="10" spans="1:32" x14ac:dyDescent="0.2">
      <c r="A10" s="66"/>
      <c r="B10" s="66"/>
      <c r="C10" s="65"/>
      <c r="D10" s="66"/>
      <c r="E10" s="66"/>
      <c r="F10" s="65"/>
      <c r="G10" s="65"/>
      <c r="H10" s="65"/>
      <c r="I10" s="65"/>
      <c r="J10" s="67"/>
      <c r="K10" s="67"/>
      <c r="L10" s="72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Y10" s="73" t="s">
        <v>273</v>
      </c>
      <c r="Z10" s="76" t="s">
        <v>12</v>
      </c>
    </row>
    <row r="11" spans="1:32" x14ac:dyDescent="0.2">
      <c r="A11" s="66"/>
      <c r="B11" s="66"/>
      <c r="C11" s="65"/>
      <c r="D11" s="66"/>
      <c r="E11" s="66"/>
      <c r="F11" s="77"/>
      <c r="G11" s="65"/>
      <c r="H11" s="65"/>
      <c r="I11" s="65"/>
      <c r="J11" s="78"/>
      <c r="K11" s="67"/>
      <c r="L11" s="72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32" x14ac:dyDescent="0.2">
      <c r="A12" s="66"/>
      <c r="B12" s="66"/>
      <c r="C12" s="65"/>
      <c r="D12" s="66"/>
      <c r="E12" s="66"/>
      <c r="F12" s="77"/>
      <c r="G12" s="65"/>
      <c r="H12" s="65"/>
      <c r="I12" s="65"/>
      <c r="J12" s="78"/>
      <c r="K12" s="67"/>
      <c r="L12" s="72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32" x14ac:dyDescent="0.2">
      <c r="A13" s="83">
        <v>2</v>
      </c>
      <c r="B13" s="84"/>
      <c r="C13" s="61"/>
      <c r="D13" s="62"/>
      <c r="E13" s="62"/>
      <c r="F13" s="62"/>
      <c r="G13" s="60"/>
      <c r="H13" s="60"/>
      <c r="I13" s="60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pans="1:32" x14ac:dyDescent="0.2">
      <c r="A14" s="85"/>
      <c r="B14" s="66"/>
      <c r="C14" s="65"/>
      <c r="D14" s="66"/>
      <c r="E14" s="66"/>
      <c r="F14" s="67"/>
      <c r="G14" s="67"/>
      <c r="J14" s="67"/>
      <c r="K14" s="67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AF14" s="59" t="s">
        <v>24</v>
      </c>
    </row>
    <row r="15" spans="1:32" x14ac:dyDescent="0.2">
      <c r="A15" s="66"/>
      <c r="B15" s="66"/>
      <c r="C15" s="65"/>
      <c r="D15" s="66"/>
      <c r="E15" s="66"/>
      <c r="F15" s="67"/>
      <c r="G15" s="67"/>
      <c r="H15" s="71"/>
      <c r="I15" s="71"/>
      <c r="J15" s="67"/>
      <c r="K15" s="67"/>
      <c r="L15" s="72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32" x14ac:dyDescent="0.2">
      <c r="A16" s="66"/>
      <c r="B16" s="66"/>
      <c r="C16" s="65"/>
      <c r="D16" s="66"/>
      <c r="E16" s="66"/>
      <c r="F16" s="67"/>
      <c r="G16" s="67"/>
      <c r="H16" s="71"/>
      <c r="I16" s="71"/>
      <c r="J16" s="67"/>
      <c r="K16" s="67"/>
      <c r="L16" s="72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32" x14ac:dyDescent="0.2">
      <c r="A17" s="66"/>
      <c r="B17" s="66"/>
      <c r="C17" s="65"/>
      <c r="D17" s="66"/>
      <c r="E17" s="66"/>
      <c r="F17" s="65"/>
      <c r="G17" s="65"/>
      <c r="H17" s="65"/>
      <c r="I17" s="65"/>
      <c r="J17" s="67"/>
      <c r="K17" s="67"/>
      <c r="L17" s="72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32" x14ac:dyDescent="0.2">
      <c r="A18" s="66"/>
      <c r="B18" s="66"/>
      <c r="C18" s="65"/>
      <c r="D18" s="66"/>
      <c r="E18" s="66"/>
      <c r="F18" s="77"/>
      <c r="G18" s="65"/>
      <c r="H18" s="65"/>
      <c r="I18" s="65"/>
      <c r="J18" s="78"/>
      <c r="K18" s="67"/>
      <c r="L18" s="72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32" x14ac:dyDescent="0.2">
      <c r="A19" s="66"/>
      <c r="B19" s="66"/>
      <c r="C19" s="65"/>
      <c r="D19" s="66"/>
      <c r="E19" s="66"/>
      <c r="F19" s="77"/>
      <c r="G19" s="65"/>
      <c r="H19" s="65"/>
      <c r="I19" s="65"/>
      <c r="J19" s="78"/>
      <c r="K19" s="67"/>
      <c r="L19" s="72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32" x14ac:dyDescent="0.2">
      <c r="A20" s="83">
        <v>3</v>
      </c>
      <c r="B20" s="84"/>
      <c r="C20" s="61"/>
      <c r="D20" s="62"/>
      <c r="E20" s="62"/>
      <c r="F20" s="62"/>
      <c r="G20" s="60"/>
      <c r="H20" s="60"/>
      <c r="I20" s="60"/>
      <c r="J20" s="63"/>
      <c r="K20" s="63"/>
      <c r="L20" s="64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spans="1:32" x14ac:dyDescent="0.2">
      <c r="A21" s="85"/>
      <c r="B21" s="66"/>
      <c r="C21" s="65"/>
      <c r="D21" s="66"/>
      <c r="E21" s="66"/>
      <c r="F21" s="67"/>
      <c r="G21" s="67"/>
      <c r="J21" s="67"/>
      <c r="K21" s="67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AF21" s="59" t="s">
        <v>24</v>
      </c>
    </row>
    <row r="22" spans="1:32" x14ac:dyDescent="0.2">
      <c r="A22" s="66"/>
      <c r="B22" s="66"/>
      <c r="C22" s="65"/>
      <c r="D22" s="66"/>
      <c r="E22" s="66"/>
      <c r="F22" s="67"/>
      <c r="G22" s="67"/>
      <c r="H22" s="71"/>
      <c r="I22" s="71"/>
      <c r="J22" s="67"/>
      <c r="K22" s="67"/>
      <c r="L22" s="72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32" x14ac:dyDescent="0.2">
      <c r="A23" s="66"/>
      <c r="B23" s="66"/>
      <c r="C23" s="65"/>
      <c r="D23" s="66"/>
      <c r="E23" s="66"/>
      <c r="F23" s="67"/>
      <c r="G23" s="67"/>
      <c r="H23" s="71"/>
      <c r="I23" s="71"/>
      <c r="J23" s="67"/>
      <c r="K23" s="67"/>
      <c r="L23" s="72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</row>
    <row r="24" spans="1:32" x14ac:dyDescent="0.2">
      <c r="A24" s="66"/>
      <c r="B24" s="66"/>
      <c r="C24" s="65"/>
      <c r="D24" s="66"/>
      <c r="E24" s="66"/>
      <c r="F24" s="65"/>
      <c r="G24" s="65"/>
      <c r="H24" s="65"/>
      <c r="I24" s="65"/>
      <c r="J24" s="67"/>
      <c r="K24" s="67"/>
      <c r="L24" s="72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</row>
    <row r="25" spans="1:32" x14ac:dyDescent="0.2">
      <c r="A25" s="66"/>
      <c r="B25" s="66"/>
      <c r="C25" s="65"/>
      <c r="D25" s="66"/>
      <c r="E25" s="66"/>
      <c r="F25" s="77"/>
      <c r="G25" s="65"/>
      <c r="H25" s="65"/>
      <c r="I25" s="65"/>
      <c r="J25" s="78"/>
      <c r="K25" s="67"/>
      <c r="L25" s="72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32" x14ac:dyDescent="0.2">
      <c r="A26" s="66"/>
      <c r="B26" s="66"/>
      <c r="C26" s="65"/>
      <c r="D26" s="66"/>
      <c r="E26" s="66"/>
      <c r="F26" s="77"/>
      <c r="G26" s="65"/>
      <c r="H26" s="65"/>
      <c r="I26" s="65"/>
      <c r="J26" s="78"/>
      <c r="K26" s="67"/>
      <c r="L26" s="72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32" x14ac:dyDescent="0.2">
      <c r="A27" s="83">
        <v>4</v>
      </c>
      <c r="B27" s="84"/>
      <c r="C27" s="61"/>
      <c r="D27" s="62"/>
      <c r="E27" s="62"/>
      <c r="F27" s="62"/>
      <c r="G27" s="60"/>
      <c r="H27" s="60"/>
      <c r="I27" s="60"/>
      <c r="J27" s="63"/>
      <c r="K27" s="63"/>
      <c r="L27" s="64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1:32" x14ac:dyDescent="0.2">
      <c r="A28" s="85"/>
      <c r="B28" s="66"/>
      <c r="C28" s="65"/>
      <c r="D28" s="66"/>
      <c r="E28" s="66"/>
      <c r="F28" s="67"/>
      <c r="G28" s="67"/>
      <c r="J28" s="67"/>
      <c r="K28" s="67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AF28" s="59" t="s">
        <v>24</v>
      </c>
    </row>
    <row r="29" spans="1:32" x14ac:dyDescent="0.2">
      <c r="A29" s="66"/>
      <c r="B29" s="66"/>
      <c r="C29" s="65"/>
      <c r="D29" s="66"/>
      <c r="E29" s="66"/>
      <c r="F29" s="67"/>
      <c r="G29" s="67"/>
      <c r="H29" s="71"/>
      <c r="I29" s="71"/>
      <c r="J29" s="67"/>
      <c r="K29" s="67"/>
      <c r="L29" s="72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32" x14ac:dyDescent="0.2">
      <c r="A30" s="66"/>
      <c r="B30" s="66"/>
      <c r="C30" s="65"/>
      <c r="D30" s="66"/>
      <c r="E30" s="66"/>
      <c r="F30" s="67"/>
      <c r="G30" s="67"/>
      <c r="H30" s="71"/>
      <c r="I30" s="71"/>
      <c r="J30" s="67"/>
      <c r="K30" s="67"/>
      <c r="L30" s="72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</row>
    <row r="31" spans="1:32" x14ac:dyDescent="0.2">
      <c r="A31" s="66"/>
      <c r="B31" s="66"/>
      <c r="C31" s="65"/>
      <c r="D31" s="66"/>
      <c r="E31" s="66"/>
      <c r="F31" s="65"/>
      <c r="G31" s="65"/>
      <c r="H31" s="65"/>
      <c r="I31" s="65"/>
      <c r="J31" s="67"/>
      <c r="K31" s="67"/>
      <c r="L31" s="72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32" x14ac:dyDescent="0.2">
      <c r="A32" s="66"/>
      <c r="B32" s="66"/>
      <c r="C32" s="65"/>
      <c r="D32" s="66"/>
      <c r="E32" s="66"/>
      <c r="F32" s="77"/>
      <c r="G32" s="65"/>
      <c r="H32" s="65"/>
      <c r="I32" s="65"/>
      <c r="J32" s="78"/>
      <c r="K32" s="67"/>
      <c r="L32" s="72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32" x14ac:dyDescent="0.2">
      <c r="A33" s="66"/>
      <c r="B33" s="66"/>
      <c r="C33" s="65"/>
      <c r="D33" s="66"/>
      <c r="E33" s="66"/>
      <c r="F33" s="77"/>
      <c r="G33" s="65"/>
      <c r="H33" s="65"/>
      <c r="I33" s="65"/>
      <c r="J33" s="78"/>
      <c r="K33" s="67"/>
      <c r="L33" s="72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32" x14ac:dyDescent="0.2">
      <c r="A34" s="83">
        <v>5</v>
      </c>
      <c r="B34" s="84"/>
      <c r="C34" s="61"/>
      <c r="D34" s="62"/>
      <c r="E34" s="62"/>
      <c r="F34" s="62"/>
      <c r="G34" s="60"/>
      <c r="H34" s="60"/>
      <c r="I34" s="60"/>
      <c r="J34" s="63"/>
      <c r="K34" s="63"/>
      <c r="L34" s="64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32" x14ac:dyDescent="0.2">
      <c r="A35" s="85"/>
      <c r="B35" s="66"/>
      <c r="C35" s="65"/>
      <c r="D35" s="66"/>
      <c r="E35" s="66"/>
      <c r="F35" s="67"/>
      <c r="G35" s="67"/>
      <c r="J35" s="67"/>
      <c r="K35" s="67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AF35" s="59" t="s">
        <v>24</v>
      </c>
    </row>
    <row r="36" spans="1:32" x14ac:dyDescent="0.2">
      <c r="A36" s="66"/>
      <c r="B36" s="66"/>
      <c r="C36" s="65"/>
      <c r="D36" s="66"/>
      <c r="E36" s="66"/>
      <c r="F36" s="67"/>
      <c r="G36" s="67"/>
      <c r="H36" s="71"/>
      <c r="I36" s="71"/>
      <c r="J36" s="67"/>
      <c r="K36" s="67"/>
      <c r="L36" s="72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</row>
    <row r="37" spans="1:32" x14ac:dyDescent="0.2">
      <c r="A37" s="66"/>
      <c r="B37" s="66"/>
      <c r="C37" s="65"/>
      <c r="D37" s="66"/>
      <c r="E37" s="66"/>
      <c r="F37" s="67"/>
      <c r="G37" s="67"/>
      <c r="H37" s="71"/>
      <c r="I37" s="71"/>
      <c r="J37" s="67"/>
      <c r="K37" s="67"/>
      <c r="L37" s="72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</row>
    <row r="38" spans="1:32" x14ac:dyDescent="0.2">
      <c r="A38" s="66"/>
      <c r="B38" s="66"/>
      <c r="C38" s="65"/>
      <c r="D38" s="66"/>
      <c r="E38" s="66"/>
      <c r="F38" s="65"/>
      <c r="G38" s="65"/>
      <c r="H38" s="65"/>
      <c r="I38" s="65"/>
      <c r="J38" s="67"/>
      <c r="K38" s="67"/>
      <c r="L38" s="72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1:32" x14ac:dyDescent="0.2">
      <c r="A39" s="66"/>
      <c r="B39" s="66"/>
      <c r="C39" s="65"/>
      <c r="D39" s="66"/>
      <c r="E39" s="66"/>
      <c r="F39" s="77"/>
      <c r="G39" s="65"/>
      <c r="H39" s="65"/>
      <c r="I39" s="65"/>
      <c r="J39" s="78"/>
      <c r="K39" s="67"/>
      <c r="L39" s="72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</row>
    <row r="40" spans="1:32" x14ac:dyDescent="0.2">
      <c r="A40" s="65"/>
      <c r="B40" s="65"/>
      <c r="C40" s="65"/>
      <c r="D40" s="66"/>
      <c r="E40" s="66"/>
      <c r="F40" s="77"/>
      <c r="G40" s="65"/>
      <c r="H40" s="65"/>
      <c r="I40" s="65"/>
      <c r="J40" s="78"/>
      <c r="K40" s="67"/>
      <c r="L40" s="72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</row>
  </sheetData>
  <mergeCells count="4">
    <mergeCell ref="L4:O4"/>
    <mergeCell ref="P4:S4"/>
    <mergeCell ref="T4:W4"/>
    <mergeCell ref="A1:J1"/>
  </mergeCells>
  <conditionalFormatting sqref="L7:W12 L14:W19 L21:W26">
    <cfRule type="containsText" dxfId="11" priority="9" operator="containsText" text="R">
      <formula>NOT(ISERROR(SEARCH("R",L7)))</formula>
    </cfRule>
    <cfRule type="containsText" dxfId="10" priority="10" operator="containsText" text="F">
      <formula>NOT(ISERROR(SEARCH("F",L7)))</formula>
    </cfRule>
    <cfRule type="containsText" dxfId="9" priority="11" operator="containsText" text="EC">
      <formula>NOT(ISERROR(SEARCH("EC",L7)))</formula>
    </cfRule>
    <cfRule type="containsText" dxfId="8" priority="12" operator="containsText" text="P">
      <formula>NOT(ISERROR(SEARCH("P",L7)))</formula>
    </cfRule>
  </conditionalFormatting>
  <conditionalFormatting sqref="L28:W33">
    <cfRule type="containsText" dxfId="7" priority="5" operator="containsText" text="R">
      <formula>NOT(ISERROR(SEARCH("R",L28)))</formula>
    </cfRule>
    <cfRule type="containsText" dxfId="6" priority="6" operator="containsText" text="F">
      <formula>NOT(ISERROR(SEARCH("F",L28)))</formula>
    </cfRule>
    <cfRule type="containsText" dxfId="5" priority="7" operator="containsText" text="EC">
      <formula>NOT(ISERROR(SEARCH("EC",L28)))</formula>
    </cfRule>
    <cfRule type="containsText" dxfId="4" priority="8" operator="containsText" text="P">
      <formula>NOT(ISERROR(SEARCH("P",L28)))</formula>
    </cfRule>
  </conditionalFormatting>
  <conditionalFormatting sqref="L35:W40">
    <cfRule type="containsText" dxfId="3" priority="1" operator="containsText" text="R">
      <formula>NOT(ISERROR(SEARCH("R",L35)))</formula>
    </cfRule>
    <cfRule type="containsText" dxfId="2" priority="2" operator="containsText" text="F">
      <formula>NOT(ISERROR(SEARCH("F",L35)))</formula>
    </cfRule>
    <cfRule type="containsText" dxfId="1" priority="3" operator="containsText" text="EC">
      <formula>NOT(ISERROR(SEARCH("EC",L35)))</formula>
    </cfRule>
    <cfRule type="containsText" dxfId="0" priority="4" operator="containsText" text="P">
      <formula>NOT(ISERROR(SEARCH("P",L35)))</formula>
    </cfRule>
  </conditionalFormatting>
  <dataValidations count="2">
    <dataValidation type="list" allowBlank="1" showInputMessage="1" showErrorMessage="1" sqref="G7:G12 G35:G40 G28:G33 G21:G26 G14:G19" xr:uid="{C265959C-D82D-4A65-B4E9-78371B885584}">
      <formula1>$AF$1:$AF$7</formula1>
    </dataValidation>
    <dataValidation type="list" allowBlank="1" showInputMessage="1" showErrorMessage="1" sqref="L7:W40" xr:uid="{D134967C-DD54-4671-BD24-8BE16B2D22EF}">
      <formula1>$Y$7:$Y$10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l e a u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 C O M P T E   C O M P T A B L E < / s t r i n g > < / k e y > < v a l u e > < i n t > 7 7 < / i n t > < / v a l u e > < / i t e m > < i t e m > < k e y > < s t r i n g > D a t e < / s t r i n g > < / k e y > < v a l u e > < i n t > 6 5 < / i n t > < / v a l u e > < / i t e m > < i t e m > < k e y > < s t r i n g > F O U R N I S S E U R < / s t r i n g > < / k e y > < v a l u e > < i n t > 7 0 < / i n t > < / v a l u e > < / i t e m > < i t e m > < k e y > < s t r i n g > L i b e l l � < / s t r i n g > < / k e y > < v a l u e > < i n t > 7 8 < / i n t > < / v a l u e > < / i t e m > < i t e m > < k e y > < s t r i n g > M O N T A N T   H T < / s t r i n g > < / k e y > < v a l u e > < i n t > 7 0 < / i n t > < / v a l u e > < / i t e m > < i t e m > < k e y > < s t r i n g > F A M I L L E < / s t r i n g > < / k e y > < v a l u e > < i n t > 8 6 < / i n t > < / v a l u e > < / i t e m > < i t e m > < k e y > < s t r i n g > S O U S - F A M I L L E < / s t r i n g > < / k e y > < v a l u e > < i n t > 1 2 4 < / i n t > < / v a l u e > < / i t e m > < i t e m > < k e y > < s t r i n g > D E T A i L   C O M P T E < / s t r i n g > < / k e y > < v a l u e > < i n t > 1 5 4 < / i n t > < / v a l u e > < / i t e m > < i t e m > < k e y > < s t r i n g > A N N E E < / s t r i n g > < / k e y > < v a l u e > < i n t > 7 9 < / i n t > < / v a l u e > < / i t e m > < i t e m > < k e y > < s t r i n g > S I T E   /   S O C I E T E < / s t r i n g > < / k e y > < v a l u e > < i n t > 6 5 < / i n t > < / v a l u e > < / i t e m > < / C o l u m n W i d t h s > < C o l u m n D i s p l a y I n d e x > < i t e m > < k e y > < s t r i n g > C O M P T E   C O M P T A B L E < / s t r i n g > < / k e y > < v a l u e > < i n t > 1 < / i n t > < / v a l u e > < / i t e m > < i t e m > < k e y > < s t r i n g > D a t e < / s t r i n g > < / k e y > < v a l u e > < i n t > 2 < / i n t > < / v a l u e > < / i t e m > < i t e m > < k e y > < s t r i n g > F O U R N I S S E U R < / s t r i n g > < / k e y > < v a l u e > < i n t > 4 < / i n t > < / v a l u e > < / i t e m > < i t e m > < k e y > < s t r i n g > L i b e l l � < / s t r i n g > < / k e y > < v a l u e > < i n t > 3 < / i n t > < / v a l u e > < / i t e m > < i t e m > < k e y > < s t r i n g > M O N T A N T   H T < / s t r i n g > < / k e y > < v a l u e > < i n t > 5 < / i n t > < / v a l u e > < / i t e m > < i t e m > < k e y > < s t r i n g > F A M I L L E < / s t r i n g > < / k e y > < v a l u e > < i n t > 6 < / i n t > < / v a l u e > < / i t e m > < i t e m > < k e y > < s t r i n g > S O U S - F A M I L L E < / s t r i n g > < / k e y > < v a l u e > < i n t > 7 < / i n t > < / v a l u e > < / i t e m > < i t e m > < k e y > < s t r i n g > D E T A i L   C O M P T E < / s t r i n g > < / k e y > < v a l u e > < i n t > 9 < / i n t > < / v a l u e > < / i t e m > < i t e m > < k e y > < s t r i n g > A N N E E < / s t r i n g > < / k e y > < v a l u e > < i n t > 8 < / i n t > < / v a l u e > < / i t e m > < i t e m > < k e y > < s t r i n g > S I T E   /   S O C I E T E 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 B D 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 C o l u m n s \ S C T E 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 C o l u m n s \ C J   F o l 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 C o l u m n s \ L i b e l l � 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 C o l u m n s \ P i � c e 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 C o l u m n s \ P � r i o d i c i t � 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 C o l u m n s \ D t .   E c h . 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 C o l u m n s \ D � b i t 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 C o l u m n s \ L t . 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 C o l u m n s \ S o l d e 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 C o l u m n s \ ? 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 C o l u m n s \ o k / k o 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 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 C o l u m n s \ S O U S - F A M I L L E 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 C o l u m n s \ G r o u p e 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 C o l u m n s \ G r o u p e 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 C o l u m n s \ A N N E E 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 C o l u m n s \ C O P I E   F A C T U R E 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 B a s e   d e   d o n n e e s 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 B a s e   d e   d o n n e e s 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 C o l u m n s \ S I T E   /   S O C I E T E 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 C o l u m n s \ C O M P T E   C O M P T A B L E 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  C O M P T E 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 C o l u m n s \ L i b e l l � 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 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 C o l u m n s \ F O U R N I S S E U R 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 C o l u m n s \ S O U S - F A M I L L E 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 C o l u m n s \ A N N E E 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 2 0 2 5 - 0 9 - 0 8 T 1 1 : 3 3 : 2 2 . 7 6 8 4 5 6 2 - 0 5 : 0 0 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 C A   H T < / K e y > < / D i a g r a m O b j e c t K e y > < D i a g r a m O b j e c t K e y > < K e y > M e a s u r e s \ S o m m e   d e   C A   H T \ T a g I n f o \ F o r m u l e < / K e y > < / D i a g r a m O b j e c t K e y > < D i a g r a m O b j e c t K e y > < K e y > M e a s u r e s \ S o m m e   d e   C A   H T \ T a g I n f o \ V a l e u r < / K e y > < / D i a g r a m O b j e c t K e y > < D i a g r a m O b j e c t K e y > < K e y > C o l u m n s \ S C T E < / K e y > < / D i a g r a m O b j e c t K e y > < D i a g r a m O b j e c t K e y > < K e y > C o l u m n s \ C O M P T E < / K e y > < / D i a g r a m O b j e c t K e y > < D i a g r a m O b j e c t K e y > < K e y > C o l u m n s \ D E T A I L < / K e y > < / D i a g r a m O b j e c t K e y > < D i a g r a m O b j e c t K e y > < K e y > C o l u m n s \ D a t e < / K e y > < / D i a g r a m O b j e c t K e y > < D i a g r a m O b j e c t K e y > < K e y > C o l u m n s \ C J   F o l < / K e y > < / D i a g r a m O b j e c t K e y > < D i a g r a m O b j e c t K e y > < K e y > C o l u m n s \ L i b e l l � < / K e y > < / D i a g r a m O b j e c t K e y > < D i a g r a m O b j e c t K e y > < K e y > C o l u m n s \ P i � c e < / K e y > < / D i a g r a m O b j e c t K e y > < D i a g r a m O b j e c t K e y > < K e y > C o l u m n s \ C e n t r e < / K e y > < / D i a g r a m O b j e c t K e y > < D i a g r a m O b j e c t K e y > < K e y > C o l u m n s \ P � r i o d i c i t � < / K e y > < / D i a g r a m O b j e c t K e y > < D i a g r a m O b j e c t K e y > < K e y > C o l u m n s \ D t .   E c h . < / K e y > < / D i a g r a m O b j e c t K e y > < D i a g r a m O b j e c t K e y > < K e y > C o l u m n s \ Q t � < / K e y > < / D i a g r a m O b j e c t K e y > < D i a g r a m O b j e c t K e y > < K e y > C o l u m n s \ D � b i t < / K e y > < / D i a g r a m O b j e c t K e y > < D i a g r a m O b j e c t K e y > < K e y > C o l u m n s \ L t . < / K e y > < / D i a g r a m O b j e c t K e y > < D i a g r a m O b j e c t K e y > < K e y > C o l u m n s \ C r � d i t < / K e y > < / D i a g r a m O b j e c t K e y > < D i a g r a m O b j e c t K e y > < K e y > C o l u m n s \ S o l d e < / K e y > < / D i a g r a m O b j e c t K e y > < D i a g r a m O b j e c t K e y > < K e y > C o l u m n s \ ? < / K e y > < / D i a g r a m O b j e c t K e y > < D i a g r a m O b j e c t K e y > < K e y > C o l u m n s \ o k / k o < / K e y > < / D i a g r a m O b j e c t K e y > < D i a g r a m O b j e c t K e y > < K e y > C o l u m n s \ C A   H T < / K e y > < / D i a g r a m O b j e c t K e y > < D i a g r a m O b j e c t K e y > < K e y > C o l u m n s \ F R S < / K e y > < / D i a g r a m O b j e c t K e y > < D i a g r a m O b j e c t K e y > < K e y > C o l u m n s \ F A M I L L E < / K e y > < / D i a g r a m O b j e c t K e y > < D i a g r a m O b j e c t K e y > < K e y > C o l u m n s \ S O U S - F A M I L L E < / K e y > < / D i a g r a m O b j e c t K e y > < D i a g r a m O b j e c t K e y > < K e y > C o l u m n s \ D E T A I L 2 < / K e y > < / D i a g r a m O b j e c t K e y > < D i a g r a m O b j e c t K e y > < K e y > C o l u m n s \ G r o u p e < / K e y > < / D i a g r a m O b j e c t K e y > < D i a g r a m O b j e c t K e y > < K e y > C o l u m n s \ G r o u p e   2 < / K e y > < / D i a g r a m O b j e c t K e y > < D i a g r a m O b j e c t K e y > < K e y > C o l u m n s \ A N N E E < / K e y > < / D i a g r a m O b j e c t K e y > < D i a g r a m O b j e c t K e y > < K e y > C o l u m n s \ M O I S < / K e y > < / D i a g r a m O b j e c t K e y > < D i a g r a m O b j e c t K e y > < K e y > C o l u m n s \ J O U R < / K e y > < / D i a g r a m O b j e c t K e y > < D i a g r a m O b j e c t K e y > < K e y > C o l u m n s \ C O P I E   F A C T U R E < / K e y > < / D i a g r a m O b j e c t K e y > < D i a g r a m O b j e c t K e y > < K e y > L i n k s \ & l t ; C o l u m n s \ S o m m e   d e   C A   H T & g t ; - & l t ; M e a s u r e s \ C A   H T & g t ; < / K e y > < / D i a g r a m O b j e c t K e y > < D i a g r a m O b j e c t K e y > < K e y > L i n k s \ & l t ; C o l u m n s \ S o m m e   d e   C A   H T & g t ; - & l t ; M e a s u r e s \ C A   H T & g t ; \ C O L U M N < / K e y > < / D i a g r a m O b j e c t K e y > < D i a g r a m O b j e c t K e y > < K e y > L i n k s \ & l t ; C o l u m n s \ S o m m e   d e   C A   H T & g t ; - & l t ; M e a s u r e s \ C A   H T & g t ; \ M E A S U R E 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 C A   H T 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 C A   H T \ T a g I n f o \ F o r m u l e 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 C A   H T \ T a g I n f o \ V a l e u r 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 C o l u m n s \ S C T E 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 C o l u m n s \ C J   F o l 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 C o l u m n s \ L i b e l l � 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 C o l u m n s \ P i � c e 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 C o l u m n s \ P � r i o d i c i t � 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 C o l u m n s \ D t .   E c h . 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 C o l u m n s \ Q t � 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 C o l u m n s \ D � b i t 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 C o l u m n s \ L t . 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 C o l u m n s \ C r � d i t 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 C o l u m n s \ S o l d e 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 C o l u m n s \ ? 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 C o l u m n s \ o k / k o 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  H T 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 C o l u m n s \ F R S 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 C o l u m n s \ F A M I L L E 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 C o l u m n s \ S O U S - F A M I L L E 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 C o l u m n s \ D E T A I L 2 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 C o l u m n s \ G r o u p e 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 C o l u m n s \ G r o u p e   2 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 C o l u m n s \ A N N E E 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 C o l u m n s \ M O I S 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 C o l u m n s \ J O U R 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 C o l u m n s \ C O P I E   F A C T U R E 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 C A   H T & g t ; - & l t ; M e a s u r e s \ C A   H T & g t ; 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 C A   H T & g t ; - & l t ; M e a s u r e s \ C A   H T & g t ; \ C O L U M N 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 C A   H T & g t ; - & l t ; M e a s u r e s \ C A   H T & g t ; \ M E A S U R E 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 B a s e   d e   d o n n e e s 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 B a s e   d e   d o n n e e s 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 C o l u m n s \ S I T E   /   S O C I E T E < / K e y > < / D i a g r a m O b j e c t K e y > < D i a g r a m O b j e c t K e y > < K e y > C o l u m n s \ C O M P T E   C O M P T A B L E < / K e y > < / D i a g r a m O b j e c t K e y > < D i a g r a m O b j e c t K e y > < K e y > C o l u m n s \ D E T A i L   C O M P T E < / K e y > < / D i a g r a m O b j e c t K e y > < D i a g r a m O b j e c t K e y > < K e y > C o l u m n s \ D a t e < / K e y > < / D i a g r a m O b j e c t K e y > < D i a g r a m O b j e c t K e y > < K e y > C o l u m n s \ L i b e l l � < / K e y > < / D i a g r a m O b j e c t K e y > < D i a g r a m O b j e c t K e y > < K e y > C o l u m n s \ M O N T A N T   H T < / K e y > < / D i a g r a m O b j e c t K e y > < D i a g r a m O b j e c t K e y > < K e y > C o l u m n s \ F O U R N I S S E U R < / K e y > < / D i a g r a m O b j e c t K e y > < D i a g r a m O b j e c t K e y > < K e y > C o l u m n s \ F A M I L L E < / K e y > < / D i a g r a m O b j e c t K e y > < D i a g r a m O b j e c t K e y > < K e y > C o l u m n s \ S O U S - F A M I L L E < / K e y > < / D i a g r a m O b j e c t K e y > < D i a g r a m O b j e c t K e y > < K e y > C o l u m n s \ A N N E E < / K e y > < / D i a g r a m O b j e c t K e y > < D i a g r a m O b j e c t K e y > < K e y > M e a s u r e s \ S o m m e   d e   M O N T A N T   H T < / K e y > < / D i a g r a m O b j e c t K e y > < D i a g r a m O b j e c t K e y > < K e y > M e a s u r e s \ S o m m e   d e   M O N T A N T   H T \ T a g I n f o \ F o r m u l e < / K e y > < / D i a g r a m O b j e c t K e y > < D i a g r a m O b j e c t K e y > < K e y > M e a s u r e s \ S o m m e   d e   M O N T A N T   H T \ T a g I n f o \ V a l e u r < / K e y > < / D i a g r a m O b j e c t K e y > < D i a g r a m O b j e c t K e y > < K e y > M e a s u r e s \ N o m b r e   d e   F O U R N I S S E U R < / K e y > < / D i a g r a m O b j e c t K e y > < D i a g r a m O b j e c t K e y > < K e y > M e a s u r e s \ N o m b r e   d e   F O U R N I S S E U R \ T a g I n f o \ F o r m u l e < / K e y > < / D i a g r a m O b j e c t K e y > < D i a g r a m O b j e c t K e y > < K e y > M e a s u r e s \ N o m b r e   d e   F O U R N I S S E U R \ T a g I n f o \ V a l e u r < / K e y > < / D i a g r a m O b j e c t K e y > < D i a g r a m O b j e c t K e y > < K e y > M e a s u r e s \ S o m m e   d e   A N N E E < / K e y > < / D i a g r a m O b j e c t K e y > < D i a g r a m O b j e c t K e y > < K e y > M e a s u r e s \ S o m m e   d e   A N N E E \ T a g I n f o \ F o r m u l e < / K e y > < / D i a g r a m O b j e c t K e y > < D i a g r a m O b j e c t K e y > < K e y > M e a s u r e s \ S o m m e   d e   A N N E E \ T a g I n f o \ V a l e u r < / K e y > < / D i a g r a m O b j e c t K e y > < D i a g r a m O b j e c t K e y > < K e y > L i n k s \ & l t ; C o l u m n s \ S o m m e   d e   M O N T A N T   H T & g t ; - & l t ; M e a s u r e s \ M O N T A N T   H T & g t ; < / K e y > < / D i a g r a m O b j e c t K e y > < D i a g r a m O b j e c t K e y > < K e y > L i n k s \ & l t ; C o l u m n s \ S o m m e   d e   M O N T A N T   H T & g t ; - & l t ; M e a s u r e s \ M O N T A N T   H T & g t ; \ C O L U M N < / K e y > < / D i a g r a m O b j e c t K e y > < D i a g r a m O b j e c t K e y > < K e y > L i n k s \ & l t ; C o l u m n s \ S o m m e   d e   M O N T A N T   H T & g t ; - & l t ; M e a s u r e s \ M O N T A N T   H T & g t ; \ M E A S U R E < / K e y > < / D i a g r a m O b j e c t K e y > < D i a g r a m O b j e c t K e y > < K e y > L i n k s \ & l t ; C o l u m n s \ N o m b r e   d e   F O U R N I S S E U R & g t ; - & l t ; M e a s u r e s \ F O U R N I S S E U R & g t ; < / K e y > < / D i a g r a m O b j e c t K e y > < D i a g r a m O b j e c t K e y > < K e y > L i n k s \ & l t ; C o l u m n s \ N o m b r e   d e   F O U R N I S S E U R & g t ; - & l t ; M e a s u r e s \ F O U R N I S S E U R & g t ; \ C O L U M N < / K e y > < / D i a g r a m O b j e c t K e y > < D i a g r a m O b j e c t K e y > < K e y > L i n k s \ & l t ; C o l u m n s \ N o m b r e   d e   F O U R N I S S E U R & g t ; - & l t ; M e a s u r e s \ F O U R N I S S E U R & g t ; \ M E A S U R E < / K e y > < / D i a g r a m O b j e c t K e y > < D i a g r a m O b j e c t K e y > < K e y > L i n k s \ & l t ; C o l u m n s \ S o m m e   d e   A N N E E & g t ; - & l t ; M e a s u r e s \ A N N E E & g t ; < / K e y > < / D i a g r a m O b j e c t K e y > < D i a g r a m O b j e c t K e y > < K e y > L i n k s \ & l t ; C o l u m n s \ S o m m e   d e   A N N E E & g t ; - & l t ; M e a s u r e s \ A N N E E & g t ; \ C O L U M N < / K e y > < / D i a g r a m O b j e c t K e y > < D i a g r a m O b j e c t K e y > < K e y > L i n k s \ & l t ; C o l u m n s \ S o m m e   d e   A N N E E & g t ; - & l t ; M e a s u r e s \ A N N E E & g t ; \ M E A S U R E 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 C o l u m n s \ S I T E   /   S O C I E T E 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 C o l u m n s \ C O M P T E   C O M P T A B L E 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  C O M P T E 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 C o l u m n s \ L i b e l l � 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  H T 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 C o l u m n s \ F O U R N I S S E U R 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 C o l u m n s \ F A M I L L E 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 C o l u m n s \ S O U S - F A M I L L E 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 C o l u m n s \ A N N E E 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 M e a s u r e s \ S o m m e   d e   M O N T A N T   H T 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 M O N T A N T   H T \ T a g I n f o \ F o r m u l e 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 M O N T A N T   H T \ T a g I n f o \ V a l e u r 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 F O U R N I S S E U R 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 F O U R N I S S E U R \ T a g I n f o \ F o r m u l e 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 F O U R N I S S E U R \ T a g I n f o \ V a l e u r 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 A N N E E 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 A N N E E \ T a g I n f o \ F o r m u l e 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 A N N E E \ T a g I n f o \ V a l e u r 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 L i n k s \ & l t ; C o l u m n s \ S o m m e   d e   M O N T A N T   H T & g t ; - & l t ; M e a s u r e s \ M O N T A N T   H T & g t ; 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 M O N T A N T   H T & g t ; - & l t ; M e a s u r e s \ M O N T A N T   H T & g t ; \ C O L U M N 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 M O N T A N T   H T & g t ; - & l t ; M e a s u r e s \ M O N T A N T   H T & g t ; \ M E A S U R E 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 F O U R N I S S E U R & g t ; - & l t ; M e a s u r e s \ F O U R N I S S E U R & g t ; 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 F O U R N I S S E U R & g t ; - & l t ; M e a s u r e s \ F O U R N I S S E U R & g t ; \ C O L U M N 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 F O U R N I S S E U R & g t ; - & l t ; M e a s u r e s \ F O U R N I S S E U R & g t ; \ M E A S U R E 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 A N N E E & g t ; - & l t ; M e a s u r e s \ A N N E E & g t ; 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 A N N E E & g t ; - & l t ; M e a s u r e s \ A N N E E & g t ; \ C O L U M N 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 A N N E E & g t ; - & l t ; M e a s u r e s \ A N N E E & g t ; \ M E A S U R E 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6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T a b l e a u 6 ] ] > < / C u s t o m C o n t e n t > < / G e m i n i > 
</file>

<file path=customXml/itemProps1.xml><?xml version="1.0" encoding="utf-8"?>
<ds:datastoreItem xmlns:ds="http://schemas.openxmlformats.org/officeDocument/2006/customXml" ds:itemID="{A9E52D64-F68D-47F3-A3D5-5C02E2257AF4}">
  <ds:schemaRefs>
    <ds:schemaRef ds:uri="http://gemini/pivotcustomization/ManualCalcMode"/>
  </ds:schemaRefs>
</ds:datastoreItem>
</file>

<file path=customXml/itemProps10.xml><?xml version="1.0" encoding="utf-8"?>
<ds:datastoreItem xmlns:ds="http://schemas.openxmlformats.org/officeDocument/2006/customXml" ds:itemID="{B61DD802-3DDC-4757-B693-90C5A23E411D}">
  <ds:schemaRefs/>
</ds:datastoreItem>
</file>

<file path=customXml/itemProps11.xml><?xml version="1.0" encoding="utf-8"?>
<ds:datastoreItem xmlns:ds="http://schemas.openxmlformats.org/officeDocument/2006/customXml" ds:itemID="{7B341852-08BF-4117-8CB6-1B7DC032AD1B}">
  <ds:schemaRefs/>
</ds:datastoreItem>
</file>

<file path=customXml/itemProps12.xml><?xml version="1.0" encoding="utf-8"?>
<ds:datastoreItem xmlns:ds="http://schemas.openxmlformats.org/officeDocument/2006/customXml" ds:itemID="{B6347804-118B-4012-80DC-E77A6C5553BC}">
  <ds:schemaRefs>
    <ds:schemaRef ds:uri="http://gemini/pivotcustomization/ShowHidden"/>
  </ds:schemaRefs>
</ds:datastoreItem>
</file>

<file path=customXml/itemProps13.xml><?xml version="1.0" encoding="utf-8"?>
<ds:datastoreItem xmlns:ds="http://schemas.openxmlformats.org/officeDocument/2006/customXml" ds:itemID="{9444FB02-502D-4DA3-924F-46404A189BBB}">
  <ds:schemaRefs/>
</ds:datastoreItem>
</file>

<file path=customXml/itemProps14.xml><?xml version="1.0" encoding="utf-8"?>
<ds:datastoreItem xmlns:ds="http://schemas.openxmlformats.org/officeDocument/2006/customXml" ds:itemID="{709509B8-331E-4641-9BEC-EE5441BE695B}">
  <ds:schemaRefs>
    <ds:schemaRef ds:uri="http://gemini/pivotcustomization/FormulaBarState"/>
  </ds:schemaRefs>
</ds:datastoreItem>
</file>

<file path=customXml/itemProps15.xml><?xml version="1.0" encoding="utf-8"?>
<ds:datastoreItem xmlns:ds="http://schemas.openxmlformats.org/officeDocument/2006/customXml" ds:itemID="{8DC4BDB4-A901-44D5-B182-26517FAC733A}">
  <ds:schemaRefs>
    <ds:schemaRef ds:uri="http://gemini/pivotcustomization/MeasureGridState"/>
  </ds:schemaRefs>
</ds:datastoreItem>
</file>

<file path=customXml/itemProps16.xml><?xml version="1.0" encoding="utf-8"?>
<ds:datastoreItem xmlns:ds="http://schemas.openxmlformats.org/officeDocument/2006/customXml" ds:itemID="{7B05744E-A0BA-453B-BA2B-A413F25EE580}">
  <ds:schemaRefs/>
</ds:datastoreItem>
</file>

<file path=customXml/itemProps2.xml><?xml version="1.0" encoding="utf-8"?>
<ds:datastoreItem xmlns:ds="http://schemas.openxmlformats.org/officeDocument/2006/customXml" ds:itemID="{FB56D553-B44A-40E5-B3F7-881CB1EE98AE}">
  <ds:schemaRefs>
    <ds:schemaRef ds:uri="http://gemini/pivotcustomization/LinkedTableUpdateMode"/>
  </ds:schemaRefs>
</ds:datastoreItem>
</file>

<file path=customXml/itemProps3.xml><?xml version="1.0" encoding="utf-8"?>
<ds:datastoreItem xmlns:ds="http://schemas.openxmlformats.org/officeDocument/2006/customXml" ds:itemID="{249A2C8A-3247-4037-93D9-698577F8B81E}">
  <ds:schemaRefs/>
</ds:datastoreItem>
</file>

<file path=customXml/itemProps4.xml><?xml version="1.0" encoding="utf-8"?>
<ds:datastoreItem xmlns:ds="http://schemas.openxmlformats.org/officeDocument/2006/customXml" ds:itemID="{851191B6-4E5A-4E67-83A0-6F1558A6AFC1}">
  <ds:schemaRefs/>
</ds:datastoreItem>
</file>

<file path=customXml/itemProps5.xml><?xml version="1.0" encoding="utf-8"?>
<ds:datastoreItem xmlns:ds="http://schemas.openxmlformats.org/officeDocument/2006/customXml" ds:itemID="{42AD75CA-1626-495A-A8F8-6B379B7DAFDE}">
  <ds:schemaRefs/>
</ds:datastoreItem>
</file>

<file path=customXml/itemProps6.xml><?xml version="1.0" encoding="utf-8"?>
<ds:datastoreItem xmlns:ds="http://schemas.openxmlformats.org/officeDocument/2006/customXml" ds:itemID="{243ED9A0-F8C8-4DFA-9932-A8690D1620A6}">
  <ds:schemaRefs/>
</ds:datastoreItem>
</file>

<file path=customXml/itemProps7.xml><?xml version="1.0" encoding="utf-8"?>
<ds:datastoreItem xmlns:ds="http://schemas.openxmlformats.org/officeDocument/2006/customXml" ds:itemID="{14CC4413-C872-4305-A4BC-0CC915831CE8}">
  <ds:schemaRefs>
    <ds:schemaRef ds:uri="http://gemini/pivotcustomization/ShowImplicitMeasures"/>
  </ds:schemaRefs>
</ds:datastoreItem>
</file>

<file path=customXml/itemProps8.xml><?xml version="1.0" encoding="utf-8"?>
<ds:datastoreItem xmlns:ds="http://schemas.openxmlformats.org/officeDocument/2006/customXml" ds:itemID="{007CA2D2-EE8A-4872-8894-3C5D4EF18830}">
  <ds:schemaRefs>
    <ds:schemaRef ds:uri="http://gemini/pivotcustomization/ClientWindowXML"/>
  </ds:schemaRefs>
</ds:datastoreItem>
</file>

<file path=customXml/itemProps9.xml><?xml version="1.0" encoding="utf-8"?>
<ds:datastoreItem xmlns:ds="http://schemas.openxmlformats.org/officeDocument/2006/customXml" ds:itemID="{483D09C6-6A1D-4099-AB54-B562B3C51200}">
  <ds:schemaRefs>
    <ds:schemaRef ds:uri="http://gemini/pivotcustomization/TableOrder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Notes </vt:lpstr>
      <vt:lpstr>Cartographie</vt:lpstr>
      <vt:lpstr>BDD</vt:lpstr>
      <vt:lpstr>Pareto </vt:lpstr>
      <vt:lpstr>Methode ABC</vt:lpstr>
      <vt:lpstr>Plan 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LBD Solutions</dc:creator>
  <cp:keywords/>
  <dc:description/>
  <cp:lastModifiedBy>Linda Ben Mohamed</cp:lastModifiedBy>
  <cp:revision/>
  <dcterms:created xsi:type="dcterms:W3CDTF">2020-11-20T14:15:09Z</dcterms:created>
  <dcterms:modified xsi:type="dcterms:W3CDTF">2025-11-03T17:41:17Z</dcterms:modified>
  <cp:category/>
  <cp:contentStatus/>
</cp:coreProperties>
</file>