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d978b02908bbdd9/Travail/LBD Solutions USA/Projects/Ebook pro/"/>
    </mc:Choice>
  </mc:AlternateContent>
  <xr:revisionPtr revIDLastSave="60" documentId="8_{3971FA1D-E158-4B86-8EC7-940BA211086B}" xr6:coauthVersionLast="47" xr6:coauthVersionMax="47" xr10:uidLastSave="{5A020924-BBE2-4DE4-B8E2-5F258B791DD0}"/>
  <bookViews>
    <workbookView xWindow="-120" yWindow="-120" windowWidth="20730" windowHeight="11040" xr2:uid="{7BF3BD99-1BB3-4ECE-A460-4DA98CB84D06}"/>
  </bookViews>
  <sheets>
    <sheet name="Note" sheetId="1" r:id="rId1"/>
    <sheet name="Trame individuelle " sheetId="5" r:id="rId2"/>
    <sheet name="Trame individuelle EI" sheetId="8" r:id="rId3"/>
    <sheet name="paramètre" sheetId="3" r:id="rId4"/>
  </sheets>
  <definedNames>
    <definedName name="_xlnm._FilterDatabase" localSheetId="2" hidden="1">'Trame individuelle EI'!$A$8:$V$9</definedName>
    <definedName name="_xlnm.Print_Area" localSheetId="1">'Trame individuelle '!$A$1:$S$34</definedName>
    <definedName name="_xlnm.Print_Area" localSheetId="2">'Trame individuelle EI'!$A$1:$V$31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8" l="1"/>
  <c r="S12" i="8"/>
  <c r="S13" i="8"/>
  <c r="S14" i="8"/>
  <c r="S15" i="8"/>
  <c r="S16" i="8"/>
  <c r="S17" i="8"/>
  <c r="S19" i="8"/>
  <c r="S20" i="8"/>
  <c r="S21" i="8"/>
  <c r="S22" i="8"/>
  <c r="S23" i="8"/>
  <c r="S24" i="8"/>
  <c r="S25" i="8"/>
  <c r="S26" i="8"/>
  <c r="S27" i="8"/>
  <c r="S28" i="8"/>
  <c r="S29" i="8"/>
  <c r="S30" i="8"/>
  <c r="S10" i="8"/>
  <c r="Q11" i="8"/>
  <c r="Q12" i="8"/>
  <c r="Q13" i="8"/>
  <c r="Q14" i="8"/>
  <c r="Q15" i="8"/>
  <c r="Q16" i="8"/>
  <c r="Q17" i="8"/>
  <c r="Q18" i="8"/>
  <c r="S18" i="8" s="1"/>
  <c r="Q19" i="8"/>
  <c r="Q20" i="8"/>
  <c r="Q21" i="8"/>
  <c r="Q22" i="8"/>
  <c r="Q23" i="8"/>
  <c r="Q24" i="8"/>
  <c r="Q25" i="8"/>
  <c r="Q26" i="8"/>
  <c r="Q27" i="8"/>
  <c r="Q28" i="8"/>
  <c r="Q29" i="8"/>
  <c r="Q30" i="8"/>
  <c r="Q10" i="8"/>
  <c r="Q12" i="5"/>
  <c r="Q13" i="5"/>
  <c r="S13" i="5" s="1"/>
  <c r="Q14" i="5"/>
  <c r="Q15" i="5"/>
  <c r="Q16" i="5"/>
  <c r="Q17" i="5"/>
  <c r="S17" i="5" s="1"/>
  <c r="Q18" i="5"/>
  <c r="Q19" i="5"/>
  <c r="Q20" i="5"/>
  <c r="Q21" i="5"/>
  <c r="Q22" i="5"/>
  <c r="S22" i="5" s="1"/>
  <c r="Q23" i="5"/>
  <c r="Q24" i="5"/>
  <c r="Q25" i="5"/>
  <c r="Q26" i="5"/>
  <c r="Q27" i="5"/>
  <c r="Q28" i="5"/>
  <c r="Q29" i="5"/>
  <c r="S29" i="5" s="1"/>
  <c r="Q30" i="5"/>
  <c r="Q31" i="5"/>
  <c r="Q32" i="5"/>
  <c r="Q33" i="5"/>
  <c r="S18" i="5"/>
  <c r="S33" i="5"/>
  <c r="S11" i="5"/>
  <c r="S12" i="5"/>
  <c r="S30" i="5"/>
  <c r="S31" i="5"/>
  <c r="S32" i="5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1" i="8"/>
  <c r="H10" i="8"/>
  <c r="H12" i="5"/>
  <c r="H14" i="5"/>
  <c r="S14" i="5" s="1"/>
  <c r="H15" i="5"/>
  <c r="H16" i="5"/>
  <c r="S16" i="5" s="1"/>
  <c r="H19" i="5"/>
  <c r="H20" i="5"/>
  <c r="S20" i="5" s="1"/>
  <c r="H21" i="5"/>
  <c r="H22" i="5"/>
  <c r="H23" i="5"/>
  <c r="S23" i="5" s="1"/>
  <c r="H24" i="5"/>
  <c r="S24" i="5" s="1"/>
  <c r="H25" i="5"/>
  <c r="H26" i="5"/>
  <c r="H27" i="5"/>
  <c r="H28" i="5"/>
  <c r="S28" i="5" s="1"/>
  <c r="H29" i="5"/>
  <c r="H30" i="5"/>
  <c r="H31" i="5"/>
  <c r="H32" i="5"/>
  <c r="H33" i="5"/>
  <c r="H11" i="5"/>
  <c r="Q11" i="5" s="1"/>
  <c r="S21" i="5" l="1"/>
  <c r="S27" i="5"/>
  <c r="S19" i="5"/>
  <c r="S26" i="5"/>
  <c r="S25" i="5"/>
  <c r="S15" i="5"/>
  <c r="Q31" i="8"/>
  <c r="S31" i="8"/>
  <c r="S34" i="5" l="1"/>
  <c r="Q3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Linda  B</author>
  </authors>
  <commentList>
    <comment ref="V8" authorId="0" shapeId="0" xr:uid="{B866399D-3E66-4DB8-93C9-758D64BC93A3}">
      <text>
        <r>
          <rPr>
            <b/>
            <sz val="9"/>
            <color indexed="81"/>
            <rFont val="Tahoma"/>
            <family val="2"/>
          </rPr>
          <t>(auto-entrepreneurs non assujettis =&gt; TVA non récupérable)</t>
        </r>
      </text>
    </comment>
  </commentList>
</comments>
</file>

<file path=xl/sharedStrings.xml><?xml version="1.0" encoding="utf-8"?>
<sst xmlns="http://schemas.openxmlformats.org/spreadsheetml/2006/main" count="289" uniqueCount="127">
  <si>
    <t>Idéal pour freelances, TPE et missions ponctuelles.</t>
  </si>
  <si>
    <t>Moyen de paiement</t>
  </si>
  <si>
    <t>Date</t>
  </si>
  <si>
    <t>Descriptif</t>
  </si>
  <si>
    <t>Hôtel</t>
  </si>
  <si>
    <t>Fournitures</t>
  </si>
  <si>
    <t>Autres</t>
  </si>
  <si>
    <t>Projet / Client</t>
  </si>
  <si>
    <t>Lieu / ville</t>
  </si>
  <si>
    <t>Kilométrage (si véhicule perso)</t>
  </si>
  <si>
    <t>Frais remboursables</t>
  </si>
  <si>
    <t>Justificatif</t>
  </si>
  <si>
    <t>Taux TVA</t>
  </si>
  <si>
    <t>Billet train Paris-Lyon</t>
  </si>
  <si>
    <t>Ouverture Restaurant 1</t>
  </si>
  <si>
    <t>Lyon</t>
  </si>
  <si>
    <t>CB Perso</t>
  </si>
  <si>
    <t>Ouverture Restaurant 2</t>
  </si>
  <si>
    <t>Nom</t>
  </si>
  <si>
    <t>Service</t>
  </si>
  <si>
    <t>Frais KM Paris - Lilles</t>
  </si>
  <si>
    <t>RDV fournisseur</t>
  </si>
  <si>
    <t>Lilles</t>
  </si>
  <si>
    <t>Compensation km</t>
  </si>
  <si>
    <t>Transport</t>
  </si>
  <si>
    <t>Parking / Péage</t>
  </si>
  <si>
    <t>Déjeuner client 3 personnes</t>
  </si>
  <si>
    <t>Déplacement client - Bordeaux</t>
  </si>
  <si>
    <t>Audit Sécurité</t>
  </si>
  <si>
    <t>Bordeaux</t>
  </si>
  <si>
    <t>Achat fournitures bureau</t>
  </si>
  <si>
    <t>Fonctionnement</t>
  </si>
  <si>
    <t>Paris</t>
  </si>
  <si>
    <t>Taxi aéroport</t>
  </si>
  <si>
    <t>Séminaire</t>
  </si>
  <si>
    <t>Orly</t>
  </si>
  <si>
    <t>Déjeuner partenaire</t>
  </si>
  <si>
    <t>Networking</t>
  </si>
  <si>
    <t>Billet TGV</t>
  </si>
  <si>
    <t>RDV client</t>
  </si>
  <si>
    <t>Marseille</t>
  </si>
  <si>
    <t>Frais de péage</t>
  </si>
  <si>
    <t>Mission Nancy</t>
  </si>
  <si>
    <t>Nancy</t>
  </si>
  <si>
    <t>Frais KM Nancy-Metz</t>
  </si>
  <si>
    <t>Suivi chantier</t>
  </si>
  <si>
    <t>Metz</t>
  </si>
  <si>
    <t>Nuit hôtel</t>
  </si>
  <si>
    <t>Salon professionnel</t>
  </si>
  <si>
    <t>Nice</t>
  </si>
  <si>
    <t>Café pro avec fournisseur</t>
  </si>
  <si>
    <t>Carte SIM temporaire</t>
  </si>
  <si>
    <t>Mission courte</t>
  </si>
  <si>
    <t>Toulouse</t>
  </si>
  <si>
    <t>Livraison urgente</t>
  </si>
  <si>
    <t>Client A</t>
  </si>
  <si>
    <t>Sous-total TTC</t>
  </si>
  <si>
    <t>Montant TVA</t>
  </si>
  <si>
    <t>Total Juillet 2025</t>
  </si>
  <si>
    <t>NB KM</t>
  </si>
  <si>
    <t xml:space="preserve"> Barème €/km</t>
  </si>
  <si>
    <t xml:space="preserve"> Repas</t>
  </si>
  <si>
    <t xml:space="preserve"> Téléphone</t>
  </si>
  <si>
    <t>Puissance administrative (en CV)</t>
  </si>
  <si>
    <t>Distance (d) jusqu'à 5 000 km</t>
  </si>
  <si>
    <t>Distance (d) de 5 001 km à 20 000 km</t>
  </si>
  <si>
    <t>Distance (d) au-delà de 20 000 km</t>
  </si>
  <si>
    <t>3 CV et moins</t>
  </si>
  <si>
    <t>d x 0,529</t>
  </si>
  <si>
    <t>(d x 0,316) + 1 065</t>
  </si>
  <si>
    <t>d x 0,370</t>
  </si>
  <si>
    <t>4 CV</t>
  </si>
  <si>
    <t>d x 0,606</t>
  </si>
  <si>
    <t>(d x 0,340) + 1 330</t>
  </si>
  <si>
    <t>d x 0,407</t>
  </si>
  <si>
    <t>5 CV</t>
  </si>
  <si>
    <t>d x 0,636</t>
  </si>
  <si>
    <t>(d x 0,357) + 1 395</t>
  </si>
  <si>
    <t>d x 0,427</t>
  </si>
  <si>
    <t>6 CV</t>
  </si>
  <si>
    <t>d x 0,665</t>
  </si>
  <si>
    <t>(d x 0,374) + 1 457</t>
  </si>
  <si>
    <t>d x 0,447</t>
  </si>
  <si>
    <t>7 CV et plus</t>
  </si>
  <si>
    <t>d x 0,697</t>
  </si>
  <si>
    <t>(d x 0,394) + 1 515</t>
  </si>
  <si>
    <t>d x 0,470</t>
  </si>
  <si>
    <t xml:space="preserve">Validation </t>
  </si>
  <si>
    <t xml:space="preserve">Service </t>
  </si>
  <si>
    <t>Signature</t>
  </si>
  <si>
    <t>Trame individuelle – Note de frais</t>
  </si>
  <si>
    <t>Prénom</t>
  </si>
  <si>
    <t>Période</t>
  </si>
  <si>
    <t>De</t>
  </si>
  <si>
    <t>a</t>
  </si>
  <si>
    <t>Déjeuner client 3 personnes - Boisson</t>
  </si>
  <si>
    <t>Trame individuelle – Note de frais / Auto-entrepreneur / Freelance</t>
  </si>
  <si>
    <t>Oui</t>
  </si>
  <si>
    <t>Non</t>
  </si>
  <si>
    <t>En Attente</t>
  </si>
  <si>
    <t>A relancer</t>
  </si>
  <si>
    <t xml:space="preserve">Déplacement client - Bordeaux Repas </t>
  </si>
  <si>
    <t>Déplacement client Hotel - Bordeaux</t>
  </si>
  <si>
    <t xml:space="preserve">Audit Sécurité - Déplacement client </t>
  </si>
  <si>
    <t>Bareme KM applicable en 2025</t>
  </si>
  <si>
    <t>Ok</t>
  </si>
  <si>
    <t xml:space="preserve"> Vous gérez vos dépenses pros à la main ou par e-mail ?</t>
  </si>
  <si>
    <t>Conserver les justificatifs pendant 6 ans (factures, tickets, PDF, etc.), même pour les auto-entrepreneurs.</t>
  </si>
  <si>
    <t>En cas de remboursement de frais à un salarié ou à soi-même, il faut :</t>
  </si>
  <si>
    <t>Un détail clair de la dépense</t>
  </si>
  <si>
    <t>Un justificatif daté</t>
  </si>
  <si>
    <t>Le motif professionnel associé</t>
  </si>
  <si>
    <t>En société (SASU, EURL, SARL, etc.), les notes de frais doivent être validées par une personne habilitée (souvent soi-même si on est dirigeant).</t>
  </si>
  <si>
    <t>Numéroter les notes de frais</t>
  </si>
  <si>
    <t>Suivre régulièrement les dépenses (hebdomadaire ou mensuel)</t>
  </si>
  <si>
    <t>Utiliser une trame claire avec totaux automatiques</t>
  </si>
  <si>
    <t>Indiquer si la dépense a été refacturée au client</t>
  </si>
  <si>
    <t>Ajouter des mentions sur la TVA (même si non applicable), pour anticiper un changement de statut</t>
  </si>
  <si>
    <t>Faire signer (ou valider) les fiches dans une logique de traçabilité</t>
  </si>
  <si>
    <t xml:space="preserve">Ajout colonne TVA récupérable ? </t>
  </si>
  <si>
    <t>Trame Excel – Notes de frais</t>
  </si>
  <si>
    <t xml:space="preserve">Facturé au client ? </t>
  </si>
  <si>
    <t>Paiement client reçu ? (si refacturation prévue)</t>
  </si>
  <si>
    <t>Ce qui est légalement conseillé ou obligatoire en France (en 2025) ;</t>
  </si>
  <si>
    <t>Cette trame prête à l’emploi vous permet de cadrer les demandes de frais, suivre les dépenses et organiser les remboursements facilement.</t>
  </si>
  <si>
    <t>Obligatoire :</t>
  </si>
  <si>
    <t xml:space="preserve"> Fortement conseillé, même en solo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</si>
</sst>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\ [$€-40C]_-;\-* #,##0.00\ [$€-40C]_-;_-* &quot;-&quot;??\ [$€-40C]_-;_-@_-"/>
    <numFmt numFmtId="165" formatCode="dd/mm/yy;@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9"/>
      <color indexed="81"/>
      <name val="Tahoma"/>
      <family val="2"/>
    </font>
    <font>
      <b/>
      <sz val="20"/>
      <color rgb="FF002060"/>
      <name val="Arial Nova"/>
      <family val="2"/>
    </font>
    <font>
      <sz val="11"/>
      <color theme="1"/>
      <name val="Arial Nova"/>
      <family val="2"/>
    </font>
    <font>
      <b/>
      <sz val="11"/>
      <color theme="1"/>
      <name val="Arial Nova"/>
      <family val="2"/>
    </font>
    <font>
      <b/>
      <sz val="11"/>
      <color theme="0"/>
      <name val="Arial Nova"/>
      <family val="2"/>
    </font>
    <font>
      <b/>
      <sz val="9"/>
      <color theme="0"/>
      <name val="Arial Nova"/>
      <family val="2"/>
    </font>
    <font>
      <b/>
      <sz val="8"/>
      <color theme="0"/>
      <name val="Arial Nova"/>
      <family val="2"/>
    </font>
    <font>
      <b/>
      <sz val="10"/>
      <color theme="0"/>
      <name val="Arial Nova"/>
      <family val="2"/>
    </font>
    <font>
      <b/>
      <sz val="20"/>
      <color theme="4"/>
      <name val="Arial Nova"/>
      <family val="2"/>
    </font>
    <font>
      <sz val="11"/>
      <color theme="4"/>
      <name val="Arial Nova"/>
      <family val="2"/>
    </font>
    <font>
      <b/>
      <u/>
      <sz val="11"/>
      <color theme="1"/>
      <name val="Arial Nova"/>
      <family val="2"/>
    </font>
    <font>
      <i/>
      <sz val="11"/>
      <color theme="1"/>
      <name val="Arial Nova"/>
      <family val="2"/>
    </font>
    <font>
      <b/>
      <sz val="26"/>
      <color theme="4"/>
      <name val="Arial Nova"/>
      <family val="2"/>
    </font>
    <font>
      <b/>
      <sz val="8"/>
      <color rgb="FF3A3A3A"/>
      <name val="Arial Nova"/>
      <family val="2"/>
    </font>
    <font>
      <sz val="8"/>
      <color rgb="FF3A3A3A"/>
      <name val="Arial Nova"/>
      <family val="2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5" fillId="0" borderId="0" xfId="0" applyFont="1"/>
    <xf numFmtId="0" fontId="5" fillId="0" borderId="1" xfId="0" applyFont="1" applyBorder="1"/>
    <xf numFmtId="165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165" fontId="5" fillId="5" borderId="0" xfId="0" applyNumberFormat="1" applyFont="1" applyFill="1"/>
    <xf numFmtId="0" fontId="5" fillId="0" borderId="0" xfId="0" applyFont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10" fillId="6" borderId="1" xfId="0" applyFont="1" applyFill="1" applyBorder="1" applyAlignment="1">
      <alignment horizontal="center" vertical="center" wrapText="1"/>
    </xf>
    <xf numFmtId="165" fontId="5" fillId="0" borderId="1" xfId="0" applyNumberFormat="1" applyFont="1" applyBorder="1"/>
    <xf numFmtId="164" fontId="6" fillId="0" borderId="1" xfId="0" applyNumberFormat="1" applyFont="1" applyBorder="1"/>
    <xf numFmtId="164" fontId="5" fillId="0" borderId="1" xfId="0" applyNumberFormat="1" applyFont="1" applyBorder="1" applyAlignment="1">
      <alignment wrapText="1"/>
    </xf>
    <xf numFmtId="164" fontId="5" fillId="0" borderId="1" xfId="0" applyNumberFormat="1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164" fontId="7" fillId="2" borderId="1" xfId="0" applyNumberFormat="1" applyFont="1" applyFill="1" applyBorder="1"/>
    <xf numFmtId="9" fontId="5" fillId="0" borderId="1" xfId="2" applyFont="1" applyBorder="1"/>
    <xf numFmtId="164" fontId="5" fillId="0" borderId="1" xfId="1" applyNumberFormat="1" applyFont="1" applyBorder="1"/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9" fontId="5" fillId="0" borderId="1" xfId="2" applyFont="1" applyBorder="1" applyAlignment="1">
      <alignment vertical="center" wrapText="1"/>
    </xf>
    <xf numFmtId="9" fontId="7" fillId="2" borderId="1" xfId="2" applyFont="1" applyFill="1" applyBorder="1"/>
    <xf numFmtId="164" fontId="7" fillId="2" borderId="1" xfId="1" applyNumberFormat="1" applyFont="1" applyFill="1" applyBorder="1"/>
    <xf numFmtId="0" fontId="5" fillId="2" borderId="1" xfId="0" applyFont="1" applyFill="1" applyBorder="1"/>
    <xf numFmtId="0" fontId="5" fillId="0" borderId="0" xfId="0" applyFont="1" applyAlignment="1">
      <alignment wrapText="1"/>
    </xf>
    <xf numFmtId="0" fontId="11" fillId="0" borderId="0" xfId="0" applyFont="1"/>
    <xf numFmtId="0" fontId="12" fillId="0" borderId="0" xfId="0" applyFont="1" applyAlignment="1">
      <alignment wrapText="1"/>
    </xf>
    <xf numFmtId="0" fontId="12" fillId="0" borderId="0" xfId="0" applyFont="1"/>
    <xf numFmtId="0" fontId="5" fillId="0" borderId="8" xfId="0" applyFont="1" applyBorder="1" applyAlignment="1">
      <alignment horizontal="right"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3" fillId="0" borderId="0" xfId="0" applyFont="1"/>
    <xf numFmtId="0" fontId="5" fillId="0" borderId="0" xfId="0" applyFont="1" applyAlignment="1">
      <alignment horizontal="left" indent="1"/>
    </xf>
    <xf numFmtId="0" fontId="14" fillId="0" borderId="0" xfId="0" applyFont="1"/>
    <xf numFmtId="0" fontId="15" fillId="0" borderId="0" xfId="0" applyFont="1"/>
    <xf numFmtId="0" fontId="16" fillId="4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5" fontId="5" fillId="5" borderId="0" xfId="0" applyNumberFormat="1" applyFont="1" applyFill="1" applyAlignment="1">
      <alignment horizontal="center"/>
    </xf>
    <xf numFmtId="0" fontId="7" fillId="2" borderId="2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right"/>
    </xf>
    <xf numFmtId="0" fontId="7" fillId="6" borderId="5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left"/>
    </xf>
    <xf numFmtId="0" fontId="8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DC1A4-28BE-45FA-9F32-9647531A008E}">
  <dimension ref="A1:D33"/>
  <sheetViews>
    <sheetView showGridLines="0" tabSelected="1" workbookViewId="0"/>
  </sheetViews>
  <sheetFormatPr baseColWidth="10" defaultRowHeight="14.25" x14ac:dyDescent="0.2"/>
  <cols>
    <col min="1" max="1" width="28.85546875" style="1" customWidth="1"/>
    <col min="2" max="2" width="25.140625" style="1" bestFit="1" customWidth="1"/>
    <col min="3" max="3" width="31.85546875" style="1" bestFit="1" customWidth="1"/>
    <col min="4" max="4" width="28.85546875" style="1" bestFit="1" customWidth="1"/>
    <col min="5" max="16384" width="11.42578125" style="1"/>
  </cols>
  <sheetData>
    <row r="1" spans="1:4" ht="33" x14ac:dyDescent="0.45">
      <c r="A1" s="38" t="s">
        <v>120</v>
      </c>
    </row>
    <row r="3" spans="1:4" x14ac:dyDescent="0.2">
      <c r="A3" s="9" t="s">
        <v>106</v>
      </c>
    </row>
    <row r="4" spans="1:4" x14ac:dyDescent="0.2">
      <c r="A4" s="1" t="s">
        <v>124</v>
      </c>
    </row>
    <row r="5" spans="1:4" x14ac:dyDescent="0.2">
      <c r="A5" s="1" t="s">
        <v>0</v>
      </c>
    </row>
    <row r="8" spans="1:4" x14ac:dyDescent="0.2">
      <c r="A8" s="9" t="s">
        <v>104</v>
      </c>
    </row>
    <row r="9" spans="1:4" x14ac:dyDescent="0.2">
      <c r="A9" s="39" t="s">
        <v>63</v>
      </c>
      <c r="B9" s="39" t="s">
        <v>64</v>
      </c>
      <c r="C9" s="39" t="s">
        <v>65</v>
      </c>
      <c r="D9" s="39" t="s">
        <v>66</v>
      </c>
    </row>
    <row r="10" spans="1:4" x14ac:dyDescent="0.2">
      <c r="A10" s="39" t="s">
        <v>67</v>
      </c>
      <c r="B10" s="40" t="s">
        <v>68</v>
      </c>
      <c r="C10" s="40" t="s">
        <v>69</v>
      </c>
      <c r="D10" s="40" t="s">
        <v>70</v>
      </c>
    </row>
    <row r="11" spans="1:4" x14ac:dyDescent="0.2">
      <c r="A11" s="39" t="s">
        <v>71</v>
      </c>
      <c r="B11" s="40" t="s">
        <v>72</v>
      </c>
      <c r="C11" s="40" t="s">
        <v>73</v>
      </c>
      <c r="D11" s="40" t="s">
        <v>74</v>
      </c>
    </row>
    <row r="12" spans="1:4" x14ac:dyDescent="0.2">
      <c r="A12" s="39" t="s">
        <v>75</v>
      </c>
      <c r="B12" s="40" t="s">
        <v>76</v>
      </c>
      <c r="C12" s="40" t="s">
        <v>77</v>
      </c>
      <c r="D12" s="40" t="s">
        <v>78</v>
      </c>
    </row>
    <row r="13" spans="1:4" x14ac:dyDescent="0.2">
      <c r="A13" s="39" t="s">
        <v>79</v>
      </c>
      <c r="B13" s="40" t="s">
        <v>80</v>
      </c>
      <c r="C13" s="40" t="s">
        <v>81</v>
      </c>
      <c r="D13" s="40" t="s">
        <v>82</v>
      </c>
    </row>
    <row r="14" spans="1:4" x14ac:dyDescent="0.2">
      <c r="A14" s="39" t="s">
        <v>83</v>
      </c>
      <c r="B14" s="40" t="s">
        <v>84</v>
      </c>
      <c r="C14" s="40" t="s">
        <v>85</v>
      </c>
      <c r="D14" s="40" t="s">
        <v>86</v>
      </c>
    </row>
    <row r="16" spans="1:4" x14ac:dyDescent="0.2">
      <c r="A16" s="35" t="s">
        <v>123</v>
      </c>
    </row>
    <row r="18" spans="1:1" x14ac:dyDescent="0.2">
      <c r="A18" s="1" t="s">
        <v>125</v>
      </c>
    </row>
    <row r="19" spans="1:1" x14ac:dyDescent="0.2">
      <c r="A19" s="36" t="s">
        <v>107</v>
      </c>
    </row>
    <row r="20" spans="1:1" x14ac:dyDescent="0.2">
      <c r="A20" s="36" t="s">
        <v>108</v>
      </c>
    </row>
    <row r="21" spans="1:1" x14ac:dyDescent="0.2">
      <c r="A21" s="36" t="s">
        <v>109</v>
      </c>
    </row>
    <row r="22" spans="1:1" x14ac:dyDescent="0.2">
      <c r="A22" s="36" t="s">
        <v>110</v>
      </c>
    </row>
    <row r="23" spans="1:1" x14ac:dyDescent="0.2">
      <c r="A23" s="36" t="s">
        <v>111</v>
      </c>
    </row>
    <row r="24" spans="1:1" x14ac:dyDescent="0.2">
      <c r="A24" s="37" t="s">
        <v>112</v>
      </c>
    </row>
    <row r="27" spans="1:1" x14ac:dyDescent="0.2">
      <c r="A27" s="1" t="s">
        <v>126</v>
      </c>
    </row>
    <row r="28" spans="1:1" x14ac:dyDescent="0.2">
      <c r="A28" s="36" t="s">
        <v>113</v>
      </c>
    </row>
    <row r="29" spans="1:1" x14ac:dyDescent="0.2">
      <c r="A29" s="36" t="s">
        <v>114</v>
      </c>
    </row>
    <row r="30" spans="1:1" x14ac:dyDescent="0.2">
      <c r="A30" s="36" t="s">
        <v>115</v>
      </c>
    </row>
    <row r="31" spans="1:1" x14ac:dyDescent="0.2">
      <c r="A31" s="36" t="s">
        <v>116</v>
      </c>
    </row>
    <row r="32" spans="1:1" x14ac:dyDescent="0.2">
      <c r="A32" s="36" t="s">
        <v>117</v>
      </c>
    </row>
    <row r="33" spans="1:1" x14ac:dyDescent="0.2">
      <c r="A33" s="36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0ACB7-A3DB-4B28-BC66-5353B385566C}">
  <sheetPr>
    <pageSetUpPr fitToPage="1"/>
  </sheetPr>
  <dimension ref="A1:S34"/>
  <sheetViews>
    <sheetView showGridLines="0" topLeftCell="A22" zoomScale="85" zoomScaleNormal="85" workbookViewId="0">
      <selection activeCell="I15" sqref="I15"/>
    </sheetView>
  </sheetViews>
  <sheetFormatPr baseColWidth="10" defaultColWidth="16.85546875" defaultRowHeight="14.25" x14ac:dyDescent="0.2"/>
  <cols>
    <col min="1" max="1" width="9.5703125" style="1" bestFit="1" customWidth="1"/>
    <col min="2" max="2" width="34.7109375" style="1" customWidth="1"/>
    <col min="3" max="3" width="32.42578125" style="1" bestFit="1" customWidth="1"/>
    <col min="4" max="4" width="9.7109375" style="1" bestFit="1" customWidth="1"/>
    <col min="5" max="5" width="15" style="1" customWidth="1"/>
    <col min="6" max="6" width="6" style="1" bestFit="1" customWidth="1"/>
    <col min="7" max="7" width="7.5703125" style="1" bestFit="1" customWidth="1"/>
    <col min="8" max="8" width="12.28515625" style="1" customWidth="1"/>
    <col min="9" max="14" width="12.28515625" style="25" customWidth="1"/>
    <col min="15" max="15" width="11" style="25" customWidth="1"/>
    <col min="16" max="16" width="10.140625" style="1" bestFit="1" customWidth="1"/>
    <col min="17" max="17" width="13.42578125" style="1" bestFit="1" customWidth="1"/>
    <col min="18" max="18" width="9" style="1" bestFit="1" customWidth="1"/>
    <col min="19" max="19" width="12.140625" style="1" bestFit="1" customWidth="1"/>
    <col min="20" max="16384" width="16.85546875" style="1"/>
  </cols>
  <sheetData>
    <row r="1" spans="1:19" ht="25.5" x14ac:dyDescent="0.35">
      <c r="A1" s="26" t="s">
        <v>90</v>
      </c>
      <c r="B1" s="26"/>
      <c r="C1" s="26"/>
      <c r="D1" s="26"/>
      <c r="E1" s="26"/>
      <c r="F1" s="26"/>
      <c r="G1" s="26"/>
      <c r="H1" s="26"/>
      <c r="I1" s="27"/>
      <c r="J1" s="27"/>
      <c r="K1" s="27"/>
      <c r="L1" s="27"/>
      <c r="M1" s="27"/>
      <c r="N1" s="27"/>
      <c r="O1" s="27"/>
      <c r="P1" s="28"/>
      <c r="Q1" s="28"/>
      <c r="R1" s="28"/>
      <c r="S1" s="28"/>
    </row>
    <row r="2" spans="1:19" x14ac:dyDescent="0.2">
      <c r="J2" s="47" t="s">
        <v>87</v>
      </c>
      <c r="K2" s="48"/>
      <c r="L2" s="48"/>
      <c r="M2" s="49"/>
    </row>
    <row r="3" spans="1:19" x14ac:dyDescent="0.2">
      <c r="A3" s="2" t="s">
        <v>2</v>
      </c>
      <c r="B3" s="3">
        <v>45869</v>
      </c>
      <c r="D3" s="42" t="s">
        <v>92</v>
      </c>
      <c r="E3" s="42"/>
      <c r="F3" s="42"/>
      <c r="G3" s="42"/>
      <c r="H3" s="42"/>
      <c r="J3" s="29" t="s">
        <v>18</v>
      </c>
      <c r="K3" s="30"/>
      <c r="L3" s="31"/>
      <c r="M3" s="32"/>
    </row>
    <row r="4" spans="1:19" x14ac:dyDescent="0.2">
      <c r="A4" s="2" t="s">
        <v>18</v>
      </c>
      <c r="B4" s="2"/>
      <c r="D4" s="4" t="s">
        <v>93</v>
      </c>
      <c r="E4" s="5">
        <v>45664</v>
      </c>
      <c r="F4" s="6" t="s">
        <v>94</v>
      </c>
      <c r="G4" s="43">
        <v>45869</v>
      </c>
      <c r="H4" s="43"/>
      <c r="J4" s="29" t="s">
        <v>88</v>
      </c>
      <c r="K4" s="50"/>
      <c r="L4" s="51"/>
      <c r="M4" s="52"/>
    </row>
    <row r="5" spans="1:19" x14ac:dyDescent="0.2">
      <c r="A5" s="2" t="s">
        <v>91</v>
      </c>
      <c r="B5" s="2"/>
      <c r="J5" s="29" t="s">
        <v>2</v>
      </c>
      <c r="K5" s="50"/>
      <c r="L5" s="51"/>
      <c r="M5" s="52"/>
    </row>
    <row r="6" spans="1:19" x14ac:dyDescent="0.2">
      <c r="A6" s="2" t="s">
        <v>19</v>
      </c>
      <c r="B6" s="2"/>
      <c r="J6" s="29" t="s">
        <v>89</v>
      </c>
      <c r="K6" s="53"/>
      <c r="L6" s="54"/>
      <c r="M6" s="55"/>
    </row>
    <row r="7" spans="1:19" x14ac:dyDescent="0.2">
      <c r="J7" s="33"/>
      <c r="K7" s="56"/>
      <c r="L7" s="57"/>
      <c r="M7" s="58"/>
    </row>
    <row r="9" spans="1:19" s="9" customFormat="1" x14ac:dyDescent="0.2">
      <c r="A9" s="41" t="s">
        <v>2</v>
      </c>
      <c r="B9" s="41" t="s">
        <v>3</v>
      </c>
      <c r="C9" s="41" t="s">
        <v>7</v>
      </c>
      <c r="D9" s="41" t="s">
        <v>8</v>
      </c>
      <c r="E9" s="41" t="s">
        <v>1</v>
      </c>
      <c r="F9" s="41" t="s">
        <v>9</v>
      </c>
      <c r="G9" s="41"/>
      <c r="H9" s="41"/>
      <c r="I9" s="41" t="s">
        <v>10</v>
      </c>
      <c r="J9" s="41"/>
      <c r="K9" s="41"/>
      <c r="L9" s="41"/>
      <c r="M9" s="41"/>
      <c r="N9" s="41"/>
      <c r="O9" s="41"/>
      <c r="P9" s="59" t="s">
        <v>11</v>
      </c>
      <c r="Q9" s="41" t="s">
        <v>56</v>
      </c>
      <c r="R9" s="41" t="s">
        <v>12</v>
      </c>
      <c r="S9" s="41" t="s">
        <v>57</v>
      </c>
    </row>
    <row r="10" spans="1:19" s="9" customFormat="1" ht="42.75" customHeight="1" x14ac:dyDescent="0.2">
      <c r="A10" s="41"/>
      <c r="B10" s="41"/>
      <c r="C10" s="41"/>
      <c r="D10" s="41"/>
      <c r="E10" s="41"/>
      <c r="F10" s="10" t="s">
        <v>59</v>
      </c>
      <c r="G10" s="10" t="s">
        <v>60</v>
      </c>
      <c r="H10" s="10" t="s">
        <v>23</v>
      </c>
      <c r="I10" s="7" t="s">
        <v>24</v>
      </c>
      <c r="J10" s="7" t="s">
        <v>25</v>
      </c>
      <c r="K10" s="7" t="s">
        <v>61</v>
      </c>
      <c r="L10" s="7" t="s">
        <v>4</v>
      </c>
      <c r="M10" s="7" t="s">
        <v>62</v>
      </c>
      <c r="N10" s="7" t="s">
        <v>5</v>
      </c>
      <c r="O10" s="7" t="s">
        <v>6</v>
      </c>
      <c r="P10" s="59"/>
      <c r="Q10" s="41"/>
      <c r="R10" s="41"/>
      <c r="S10" s="41"/>
    </row>
    <row r="11" spans="1:19" x14ac:dyDescent="0.2">
      <c r="A11" s="11">
        <v>45839</v>
      </c>
      <c r="B11" s="2" t="s">
        <v>13</v>
      </c>
      <c r="C11" s="2" t="s">
        <v>14</v>
      </c>
      <c r="D11" s="2" t="s">
        <v>15</v>
      </c>
      <c r="E11" s="2" t="s">
        <v>16</v>
      </c>
      <c r="F11" s="2"/>
      <c r="G11" s="2"/>
      <c r="H11" s="12" t="str">
        <f>IF(F11="","",F11*G11)</f>
        <v/>
      </c>
      <c r="I11" s="13">
        <v>100</v>
      </c>
      <c r="J11" s="13"/>
      <c r="K11" s="13"/>
      <c r="L11" s="13"/>
      <c r="M11" s="13"/>
      <c r="N11" s="13"/>
      <c r="O11" s="13"/>
      <c r="P11" s="14" t="b">
        <v>1</v>
      </c>
      <c r="Q11" s="15">
        <f>IF(P11=TRUE,SUM(H11:O11),"")</f>
        <v>100</v>
      </c>
      <c r="R11" s="16">
        <v>0.2</v>
      </c>
      <c r="S11" s="17">
        <f t="shared" ref="S11:S33" si="0">IF(Q11="","",Q11-(Q11/(1+R11)))</f>
        <v>16.666666666666657</v>
      </c>
    </row>
    <row r="12" spans="1:19" x14ac:dyDescent="0.2">
      <c r="A12" s="11">
        <v>45840</v>
      </c>
      <c r="B12" s="2" t="s">
        <v>26</v>
      </c>
      <c r="C12" s="2" t="s">
        <v>14</v>
      </c>
      <c r="D12" s="2" t="s">
        <v>15</v>
      </c>
      <c r="E12" s="2" t="s">
        <v>16</v>
      </c>
      <c r="F12" s="2"/>
      <c r="G12" s="2"/>
      <c r="H12" s="12" t="str">
        <f t="shared" ref="H12:H33" si="1">IF(F12="","",F12*G12)</f>
        <v/>
      </c>
      <c r="I12" s="13"/>
      <c r="J12" s="13"/>
      <c r="K12" s="13">
        <v>300</v>
      </c>
      <c r="L12" s="13"/>
      <c r="M12" s="13"/>
      <c r="N12" s="13"/>
      <c r="O12" s="13"/>
      <c r="P12" s="14" t="b">
        <v>1</v>
      </c>
      <c r="Q12" s="15">
        <f t="shared" ref="Q12:Q33" si="2">IF(P12=TRUE,SUM(H12:O12),"")</f>
        <v>300</v>
      </c>
      <c r="R12" s="16">
        <v>0.1</v>
      </c>
      <c r="S12" s="17">
        <f t="shared" si="0"/>
        <v>27.272727272727309</v>
      </c>
    </row>
    <row r="13" spans="1:19" x14ac:dyDescent="0.2">
      <c r="A13" s="11">
        <v>45841</v>
      </c>
      <c r="B13" s="2" t="s">
        <v>95</v>
      </c>
      <c r="C13" s="2" t="s">
        <v>17</v>
      </c>
      <c r="D13" s="2" t="s">
        <v>15</v>
      </c>
      <c r="E13" s="2" t="s">
        <v>16</v>
      </c>
      <c r="F13" s="2"/>
      <c r="G13" s="2"/>
      <c r="H13" s="12"/>
      <c r="I13" s="13"/>
      <c r="J13" s="13"/>
      <c r="K13" s="13">
        <v>30</v>
      </c>
      <c r="L13" s="13"/>
      <c r="M13" s="13"/>
      <c r="N13" s="13"/>
      <c r="O13" s="13"/>
      <c r="P13" s="14" t="b">
        <v>1</v>
      </c>
      <c r="Q13" s="15">
        <f t="shared" si="2"/>
        <v>30</v>
      </c>
      <c r="R13" s="16">
        <v>0.2</v>
      </c>
      <c r="S13" s="17">
        <f t="shared" si="0"/>
        <v>5</v>
      </c>
    </row>
    <row r="14" spans="1:19" x14ac:dyDescent="0.2">
      <c r="A14" s="11">
        <v>45841</v>
      </c>
      <c r="B14" s="2" t="s">
        <v>13</v>
      </c>
      <c r="C14" s="2" t="s">
        <v>14</v>
      </c>
      <c r="D14" s="2" t="s">
        <v>15</v>
      </c>
      <c r="E14" s="2" t="s">
        <v>16</v>
      </c>
      <c r="F14" s="2"/>
      <c r="G14" s="2"/>
      <c r="H14" s="12" t="str">
        <f t="shared" si="1"/>
        <v/>
      </c>
      <c r="I14" s="19"/>
      <c r="J14" s="19"/>
      <c r="K14" s="19"/>
      <c r="L14" s="19"/>
      <c r="M14" s="19"/>
      <c r="N14" s="19">
        <v>150</v>
      </c>
      <c r="O14" s="19"/>
      <c r="P14" s="20" t="b">
        <v>1</v>
      </c>
      <c r="Q14" s="15">
        <f t="shared" si="2"/>
        <v>150</v>
      </c>
      <c r="R14" s="21">
        <v>0.2</v>
      </c>
      <c r="S14" s="17">
        <f t="shared" si="0"/>
        <v>25</v>
      </c>
    </row>
    <row r="15" spans="1:19" x14ac:dyDescent="0.2">
      <c r="A15" s="11">
        <v>45842</v>
      </c>
      <c r="B15" s="2" t="s">
        <v>20</v>
      </c>
      <c r="C15" s="2" t="s">
        <v>21</v>
      </c>
      <c r="D15" s="2" t="s">
        <v>22</v>
      </c>
      <c r="E15" s="2" t="s">
        <v>16</v>
      </c>
      <c r="F15" s="2">
        <v>400</v>
      </c>
      <c r="G15" s="2">
        <v>0.60599999999999998</v>
      </c>
      <c r="H15" s="12">
        <f t="shared" si="1"/>
        <v>242.4</v>
      </c>
      <c r="I15" s="13"/>
      <c r="J15" s="13"/>
      <c r="K15" s="13"/>
      <c r="L15" s="13"/>
      <c r="M15" s="13"/>
      <c r="N15" s="13"/>
      <c r="O15" s="13"/>
      <c r="P15" s="14" t="b">
        <v>1</v>
      </c>
      <c r="Q15" s="15">
        <f t="shared" si="2"/>
        <v>242.4</v>
      </c>
      <c r="R15" s="16">
        <v>0</v>
      </c>
      <c r="S15" s="17">
        <f t="shared" si="0"/>
        <v>0</v>
      </c>
    </row>
    <row r="16" spans="1:19" x14ac:dyDescent="0.2">
      <c r="A16" s="11">
        <v>45843</v>
      </c>
      <c r="B16" s="2" t="s">
        <v>27</v>
      </c>
      <c r="C16" s="2" t="s">
        <v>103</v>
      </c>
      <c r="D16" s="2" t="s">
        <v>29</v>
      </c>
      <c r="E16" s="2" t="s">
        <v>16</v>
      </c>
      <c r="F16" s="2">
        <v>150</v>
      </c>
      <c r="G16" s="2">
        <v>0.60599999999999998</v>
      </c>
      <c r="H16" s="12">
        <f t="shared" si="1"/>
        <v>90.899999999999991</v>
      </c>
      <c r="I16" s="13"/>
      <c r="J16" s="13"/>
      <c r="K16" s="34"/>
      <c r="L16" s="34"/>
      <c r="M16" s="13"/>
      <c r="N16" s="13"/>
      <c r="O16" s="13"/>
      <c r="P16" s="14" t="b">
        <v>1</v>
      </c>
      <c r="Q16" s="15">
        <f t="shared" si="2"/>
        <v>90.899999999999991</v>
      </c>
      <c r="R16" s="16">
        <v>0</v>
      </c>
      <c r="S16" s="17">
        <f t="shared" si="0"/>
        <v>0</v>
      </c>
    </row>
    <row r="17" spans="1:19" x14ac:dyDescent="0.2">
      <c r="A17" s="11">
        <v>45844</v>
      </c>
      <c r="B17" s="2" t="s">
        <v>102</v>
      </c>
      <c r="C17" s="2" t="s">
        <v>103</v>
      </c>
      <c r="D17" s="2" t="s">
        <v>29</v>
      </c>
      <c r="E17" s="2" t="s">
        <v>16</v>
      </c>
      <c r="F17" s="2"/>
      <c r="G17" s="2"/>
      <c r="H17" s="12"/>
      <c r="I17" s="13"/>
      <c r="J17" s="13"/>
      <c r="K17" s="34"/>
      <c r="L17" s="13">
        <v>120</v>
      </c>
      <c r="M17" s="13"/>
      <c r="N17" s="13"/>
      <c r="O17" s="13"/>
      <c r="P17" s="14" t="b">
        <v>0</v>
      </c>
      <c r="Q17" s="15" t="str">
        <f t="shared" si="2"/>
        <v/>
      </c>
      <c r="R17" s="16">
        <v>0.2</v>
      </c>
      <c r="S17" s="17" t="str">
        <f t="shared" si="0"/>
        <v/>
      </c>
    </row>
    <row r="18" spans="1:19" x14ac:dyDescent="0.2">
      <c r="A18" s="11">
        <v>45843</v>
      </c>
      <c r="B18" s="2" t="s">
        <v>101</v>
      </c>
      <c r="C18" s="2" t="s">
        <v>103</v>
      </c>
      <c r="D18" s="2" t="s">
        <v>29</v>
      </c>
      <c r="E18" s="2" t="s">
        <v>16</v>
      </c>
      <c r="F18" s="2"/>
      <c r="G18" s="2"/>
      <c r="H18" s="12"/>
      <c r="I18" s="13"/>
      <c r="J18" s="13"/>
      <c r="K18" s="13">
        <v>45</v>
      </c>
      <c r="L18" s="13"/>
      <c r="M18" s="13"/>
      <c r="N18" s="13"/>
      <c r="O18" s="13"/>
      <c r="P18" s="14" t="b">
        <v>1</v>
      </c>
      <c r="Q18" s="15">
        <f t="shared" si="2"/>
        <v>45</v>
      </c>
      <c r="R18" s="16">
        <v>0.1</v>
      </c>
      <c r="S18" s="17">
        <f t="shared" si="0"/>
        <v>4.0909090909090935</v>
      </c>
    </row>
    <row r="19" spans="1:19" x14ac:dyDescent="0.2">
      <c r="A19" s="11">
        <v>45844</v>
      </c>
      <c r="B19" s="2" t="s">
        <v>30</v>
      </c>
      <c r="C19" s="2" t="s">
        <v>31</v>
      </c>
      <c r="D19" s="2" t="s">
        <v>32</v>
      </c>
      <c r="E19" s="2" t="s">
        <v>16</v>
      </c>
      <c r="F19" s="2"/>
      <c r="G19" s="2"/>
      <c r="H19" s="12" t="str">
        <f t="shared" si="1"/>
        <v/>
      </c>
      <c r="I19" s="13"/>
      <c r="J19" s="13"/>
      <c r="K19" s="13"/>
      <c r="L19" s="13"/>
      <c r="M19" s="13"/>
      <c r="N19" s="13">
        <v>80</v>
      </c>
      <c r="O19" s="13"/>
      <c r="P19" s="14" t="b">
        <v>1</v>
      </c>
      <c r="Q19" s="15">
        <f t="shared" si="2"/>
        <v>80</v>
      </c>
      <c r="R19" s="16">
        <v>0.2</v>
      </c>
      <c r="S19" s="17">
        <f t="shared" si="0"/>
        <v>13.333333333333329</v>
      </c>
    </row>
    <row r="20" spans="1:19" x14ac:dyDescent="0.2">
      <c r="A20" s="11">
        <v>45845</v>
      </c>
      <c r="B20" s="2" t="s">
        <v>33</v>
      </c>
      <c r="C20" s="2" t="s">
        <v>34</v>
      </c>
      <c r="D20" s="2" t="s">
        <v>35</v>
      </c>
      <c r="E20" s="2" t="s">
        <v>16</v>
      </c>
      <c r="F20" s="2"/>
      <c r="G20" s="2"/>
      <c r="H20" s="12" t="str">
        <f t="shared" si="1"/>
        <v/>
      </c>
      <c r="I20" s="13">
        <v>42</v>
      </c>
      <c r="J20" s="13"/>
      <c r="K20" s="13"/>
      <c r="L20" s="13"/>
      <c r="M20" s="13"/>
      <c r="N20" s="13"/>
      <c r="O20" s="13"/>
      <c r="P20" s="14" t="b">
        <v>1</v>
      </c>
      <c r="Q20" s="15">
        <f t="shared" si="2"/>
        <v>42</v>
      </c>
      <c r="R20" s="16">
        <v>0.2</v>
      </c>
      <c r="S20" s="17">
        <f t="shared" si="0"/>
        <v>7</v>
      </c>
    </row>
    <row r="21" spans="1:19" x14ac:dyDescent="0.2">
      <c r="A21" s="11">
        <v>45846</v>
      </c>
      <c r="B21" s="2" t="s">
        <v>36</v>
      </c>
      <c r="C21" s="2" t="s">
        <v>37</v>
      </c>
      <c r="D21" s="2" t="s">
        <v>32</v>
      </c>
      <c r="E21" s="2" t="s">
        <v>16</v>
      </c>
      <c r="F21" s="2"/>
      <c r="G21" s="2"/>
      <c r="H21" s="12" t="str">
        <f t="shared" si="1"/>
        <v/>
      </c>
      <c r="I21" s="13"/>
      <c r="J21" s="13"/>
      <c r="K21" s="13">
        <v>75</v>
      </c>
      <c r="L21" s="13"/>
      <c r="M21" s="13"/>
      <c r="N21" s="13"/>
      <c r="O21" s="13"/>
      <c r="P21" s="14" t="b">
        <v>1</v>
      </c>
      <c r="Q21" s="15">
        <f t="shared" si="2"/>
        <v>75</v>
      </c>
      <c r="R21" s="16">
        <v>0.1</v>
      </c>
      <c r="S21" s="17">
        <f t="shared" si="0"/>
        <v>6.8181818181818272</v>
      </c>
    </row>
    <row r="22" spans="1:19" x14ac:dyDescent="0.2">
      <c r="A22" s="11">
        <v>45847</v>
      </c>
      <c r="B22" s="2" t="s">
        <v>38</v>
      </c>
      <c r="C22" s="2" t="s">
        <v>39</v>
      </c>
      <c r="D22" s="2" t="s">
        <v>40</v>
      </c>
      <c r="E22" s="2" t="s">
        <v>16</v>
      </c>
      <c r="F22" s="2"/>
      <c r="G22" s="2"/>
      <c r="H22" s="12" t="str">
        <f t="shared" si="1"/>
        <v/>
      </c>
      <c r="I22" s="13">
        <v>90</v>
      </c>
      <c r="J22" s="13"/>
      <c r="K22" s="13"/>
      <c r="L22" s="13"/>
      <c r="M22" s="13"/>
      <c r="N22" s="13"/>
      <c r="O22" s="13"/>
      <c r="P22" s="14" t="b">
        <v>0</v>
      </c>
      <c r="Q22" s="15" t="str">
        <f t="shared" si="2"/>
        <v/>
      </c>
      <c r="R22" s="16">
        <v>0.2</v>
      </c>
      <c r="S22" s="17" t="str">
        <f t="shared" si="0"/>
        <v/>
      </c>
    </row>
    <row r="23" spans="1:19" x14ac:dyDescent="0.2">
      <c r="A23" s="11">
        <v>45848</v>
      </c>
      <c r="B23" s="2" t="s">
        <v>41</v>
      </c>
      <c r="C23" s="2" t="s">
        <v>42</v>
      </c>
      <c r="D23" s="2" t="s">
        <v>43</v>
      </c>
      <c r="E23" s="2" t="s">
        <v>16</v>
      </c>
      <c r="F23" s="2"/>
      <c r="G23" s="2"/>
      <c r="H23" s="12" t="str">
        <f t="shared" si="1"/>
        <v/>
      </c>
      <c r="I23" s="13"/>
      <c r="J23" s="13">
        <v>22</v>
      </c>
      <c r="K23" s="13"/>
      <c r="L23" s="13"/>
      <c r="M23" s="13"/>
      <c r="N23" s="13"/>
      <c r="O23" s="13"/>
      <c r="P23" s="14" t="b">
        <v>1</v>
      </c>
      <c r="Q23" s="15">
        <f t="shared" si="2"/>
        <v>22</v>
      </c>
      <c r="R23" s="16">
        <v>0.2</v>
      </c>
      <c r="S23" s="17">
        <f t="shared" si="0"/>
        <v>3.6666666666666643</v>
      </c>
    </row>
    <row r="24" spans="1:19" x14ac:dyDescent="0.2">
      <c r="A24" s="11">
        <v>45849</v>
      </c>
      <c r="B24" s="2" t="s">
        <v>44</v>
      </c>
      <c r="C24" s="2" t="s">
        <v>45</v>
      </c>
      <c r="D24" s="2" t="s">
        <v>46</v>
      </c>
      <c r="E24" s="2" t="s">
        <v>16</v>
      </c>
      <c r="F24" s="2">
        <v>80</v>
      </c>
      <c r="G24" s="2">
        <v>0.60599999999999998</v>
      </c>
      <c r="H24" s="12">
        <f t="shared" si="1"/>
        <v>48.48</v>
      </c>
      <c r="I24" s="13"/>
      <c r="J24" s="13"/>
      <c r="K24" s="13"/>
      <c r="L24" s="13"/>
      <c r="M24" s="13"/>
      <c r="N24" s="13"/>
      <c r="O24" s="13"/>
      <c r="P24" s="14" t="b">
        <v>1</v>
      </c>
      <c r="Q24" s="15">
        <f t="shared" si="2"/>
        <v>48.48</v>
      </c>
      <c r="R24" s="16">
        <v>0</v>
      </c>
      <c r="S24" s="17">
        <f t="shared" si="0"/>
        <v>0</v>
      </c>
    </row>
    <row r="25" spans="1:19" x14ac:dyDescent="0.2">
      <c r="A25" s="11">
        <v>45850</v>
      </c>
      <c r="B25" s="2" t="s">
        <v>47</v>
      </c>
      <c r="C25" s="2" t="s">
        <v>48</v>
      </c>
      <c r="D25" s="2" t="s">
        <v>49</v>
      </c>
      <c r="E25" s="2" t="s">
        <v>16</v>
      </c>
      <c r="F25" s="2"/>
      <c r="G25" s="2"/>
      <c r="H25" s="12" t="str">
        <f t="shared" si="1"/>
        <v/>
      </c>
      <c r="I25" s="13"/>
      <c r="J25" s="13"/>
      <c r="K25" s="13"/>
      <c r="L25" s="13">
        <v>135</v>
      </c>
      <c r="M25" s="13"/>
      <c r="N25" s="13"/>
      <c r="O25" s="13"/>
      <c r="P25" s="14" t="b">
        <v>1</v>
      </c>
      <c r="Q25" s="15">
        <f t="shared" si="2"/>
        <v>135</v>
      </c>
      <c r="R25" s="16">
        <v>0.2</v>
      </c>
      <c r="S25" s="17">
        <f t="shared" si="0"/>
        <v>22.5</v>
      </c>
    </row>
    <row r="26" spans="1:19" x14ac:dyDescent="0.2">
      <c r="A26" s="11">
        <v>45851</v>
      </c>
      <c r="B26" s="2" t="s">
        <v>50</v>
      </c>
      <c r="C26" s="2" t="s">
        <v>21</v>
      </c>
      <c r="D26" s="2" t="s">
        <v>15</v>
      </c>
      <c r="E26" s="2" t="s">
        <v>16</v>
      </c>
      <c r="F26" s="2"/>
      <c r="G26" s="2"/>
      <c r="H26" s="12" t="str">
        <f t="shared" si="1"/>
        <v/>
      </c>
      <c r="I26" s="13"/>
      <c r="J26" s="13"/>
      <c r="K26" s="13">
        <v>12</v>
      </c>
      <c r="L26" s="13"/>
      <c r="M26" s="13"/>
      <c r="N26" s="13"/>
      <c r="O26" s="13"/>
      <c r="P26" s="14" t="b">
        <v>1</v>
      </c>
      <c r="Q26" s="15">
        <f t="shared" si="2"/>
        <v>12</v>
      </c>
      <c r="R26" s="16">
        <v>0.1</v>
      </c>
      <c r="S26" s="17">
        <f t="shared" si="0"/>
        <v>1.0909090909090917</v>
      </c>
    </row>
    <row r="27" spans="1:19" x14ac:dyDescent="0.2">
      <c r="A27" s="11">
        <v>45852</v>
      </c>
      <c r="B27" s="2" t="s">
        <v>51</v>
      </c>
      <c r="C27" s="2" t="s">
        <v>52</v>
      </c>
      <c r="D27" s="2" t="s">
        <v>53</v>
      </c>
      <c r="E27" s="2" t="s">
        <v>16</v>
      </c>
      <c r="F27" s="2"/>
      <c r="G27" s="2"/>
      <c r="H27" s="12" t="str">
        <f t="shared" si="1"/>
        <v/>
      </c>
      <c r="I27" s="13"/>
      <c r="J27" s="13"/>
      <c r="K27" s="13"/>
      <c r="L27" s="13"/>
      <c r="M27" s="13"/>
      <c r="N27" s="13"/>
      <c r="O27" s="13">
        <v>15</v>
      </c>
      <c r="P27" s="14" t="b">
        <v>1</v>
      </c>
      <c r="Q27" s="15">
        <f t="shared" si="2"/>
        <v>15</v>
      </c>
      <c r="R27" s="16">
        <v>0.2</v>
      </c>
      <c r="S27" s="17">
        <f t="shared" si="0"/>
        <v>2.5</v>
      </c>
    </row>
    <row r="28" spans="1:19" x14ac:dyDescent="0.2">
      <c r="A28" s="11">
        <v>45853</v>
      </c>
      <c r="B28" s="2" t="s">
        <v>54</v>
      </c>
      <c r="C28" s="2" t="s">
        <v>55</v>
      </c>
      <c r="D28" s="2" t="s">
        <v>32</v>
      </c>
      <c r="E28" s="2" t="s">
        <v>16</v>
      </c>
      <c r="F28" s="2"/>
      <c r="G28" s="2"/>
      <c r="H28" s="12" t="str">
        <f t="shared" si="1"/>
        <v/>
      </c>
      <c r="I28" s="13"/>
      <c r="J28" s="13"/>
      <c r="K28" s="13"/>
      <c r="L28" s="13"/>
      <c r="M28" s="13"/>
      <c r="N28" s="13"/>
      <c r="O28" s="13">
        <v>25</v>
      </c>
      <c r="P28" s="14" t="b">
        <v>1</v>
      </c>
      <c r="Q28" s="15">
        <f t="shared" si="2"/>
        <v>25</v>
      </c>
      <c r="R28" s="16">
        <v>0.2</v>
      </c>
      <c r="S28" s="17">
        <f t="shared" si="0"/>
        <v>4.1666666666666643</v>
      </c>
    </row>
    <row r="29" spans="1:19" x14ac:dyDescent="0.2">
      <c r="A29" s="11"/>
      <c r="B29" s="2"/>
      <c r="C29" s="2"/>
      <c r="D29" s="2"/>
      <c r="E29" s="2"/>
      <c r="F29" s="2"/>
      <c r="G29" s="2"/>
      <c r="H29" s="12" t="str">
        <f t="shared" si="1"/>
        <v/>
      </c>
      <c r="I29" s="13"/>
      <c r="J29" s="13"/>
      <c r="K29" s="13"/>
      <c r="L29" s="13"/>
      <c r="M29" s="13"/>
      <c r="N29" s="13"/>
      <c r="O29" s="13"/>
      <c r="P29" s="14" t="b">
        <v>0</v>
      </c>
      <c r="Q29" s="15" t="str">
        <f t="shared" si="2"/>
        <v/>
      </c>
      <c r="R29" s="16"/>
      <c r="S29" s="17" t="str">
        <f t="shared" si="0"/>
        <v/>
      </c>
    </row>
    <row r="30" spans="1:19" x14ac:dyDescent="0.2">
      <c r="A30" s="11"/>
      <c r="B30" s="2"/>
      <c r="C30" s="2"/>
      <c r="D30" s="2"/>
      <c r="E30" s="2"/>
      <c r="F30" s="2"/>
      <c r="G30" s="2"/>
      <c r="H30" s="12" t="str">
        <f t="shared" si="1"/>
        <v/>
      </c>
      <c r="I30" s="13"/>
      <c r="J30" s="13"/>
      <c r="K30" s="13"/>
      <c r="L30" s="13"/>
      <c r="M30" s="13"/>
      <c r="N30" s="13"/>
      <c r="O30" s="13"/>
      <c r="P30" s="14" t="b">
        <v>0</v>
      </c>
      <c r="Q30" s="15" t="str">
        <f t="shared" si="2"/>
        <v/>
      </c>
      <c r="R30" s="16"/>
      <c r="S30" s="17" t="str">
        <f t="shared" si="0"/>
        <v/>
      </c>
    </row>
    <row r="31" spans="1:19" x14ac:dyDescent="0.2">
      <c r="A31" s="11"/>
      <c r="B31" s="2"/>
      <c r="C31" s="2"/>
      <c r="D31" s="2"/>
      <c r="E31" s="2"/>
      <c r="F31" s="2"/>
      <c r="G31" s="2"/>
      <c r="H31" s="12" t="str">
        <f t="shared" si="1"/>
        <v/>
      </c>
      <c r="I31" s="13"/>
      <c r="J31" s="13"/>
      <c r="K31" s="13"/>
      <c r="L31" s="13"/>
      <c r="M31" s="13"/>
      <c r="N31" s="13"/>
      <c r="O31" s="13"/>
      <c r="P31" s="20" t="b">
        <v>0</v>
      </c>
      <c r="Q31" s="15" t="str">
        <f t="shared" si="2"/>
        <v/>
      </c>
      <c r="R31" s="16"/>
      <c r="S31" s="17" t="str">
        <f t="shared" si="0"/>
        <v/>
      </c>
    </row>
    <row r="32" spans="1:19" x14ac:dyDescent="0.2">
      <c r="A32" s="11"/>
      <c r="B32" s="2"/>
      <c r="C32" s="2"/>
      <c r="D32" s="2"/>
      <c r="E32" s="2"/>
      <c r="F32" s="2"/>
      <c r="G32" s="2"/>
      <c r="H32" s="12" t="str">
        <f t="shared" si="1"/>
        <v/>
      </c>
      <c r="I32" s="13"/>
      <c r="J32" s="13"/>
      <c r="K32" s="13"/>
      <c r="L32" s="13"/>
      <c r="M32" s="13"/>
      <c r="N32" s="13"/>
      <c r="O32" s="13"/>
      <c r="P32" s="14" t="b">
        <v>0</v>
      </c>
      <c r="Q32" s="15" t="str">
        <f t="shared" si="2"/>
        <v/>
      </c>
      <c r="R32" s="16"/>
      <c r="S32" s="17" t="str">
        <f t="shared" si="0"/>
        <v/>
      </c>
    </row>
    <row r="33" spans="1:19" x14ac:dyDescent="0.2">
      <c r="A33" s="11"/>
      <c r="B33" s="2"/>
      <c r="C33" s="2"/>
      <c r="D33" s="2"/>
      <c r="E33" s="2"/>
      <c r="F33" s="2"/>
      <c r="G33" s="2"/>
      <c r="H33" s="12" t="str">
        <f t="shared" si="1"/>
        <v/>
      </c>
      <c r="I33" s="13"/>
      <c r="J33" s="13"/>
      <c r="K33" s="13"/>
      <c r="L33" s="13"/>
      <c r="M33" s="13"/>
      <c r="N33" s="13"/>
      <c r="O33" s="13"/>
      <c r="P33" s="14" t="b">
        <v>0</v>
      </c>
      <c r="Q33" s="15" t="str">
        <f t="shared" si="2"/>
        <v/>
      </c>
      <c r="R33" s="16"/>
      <c r="S33" s="17" t="str">
        <f t="shared" si="0"/>
        <v/>
      </c>
    </row>
    <row r="34" spans="1:19" ht="28.5" customHeight="1" x14ac:dyDescent="0.2">
      <c r="A34" s="44" t="s">
        <v>58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6"/>
      <c r="Q34" s="15">
        <f>SUM(Q11:Q33)</f>
        <v>1412.78</v>
      </c>
      <c r="R34" s="22"/>
      <c r="S34" s="23">
        <f>SUM(S11:S33)</f>
        <v>139.10606060606062</v>
      </c>
    </row>
  </sheetData>
  <mergeCells count="18">
    <mergeCell ref="D3:H3"/>
    <mergeCell ref="G4:H4"/>
    <mergeCell ref="A34:P34"/>
    <mergeCell ref="J2:M2"/>
    <mergeCell ref="K4:M4"/>
    <mergeCell ref="K5:M5"/>
    <mergeCell ref="K6:M7"/>
    <mergeCell ref="A9:A10"/>
    <mergeCell ref="P9:P10"/>
    <mergeCell ref="E9:E10"/>
    <mergeCell ref="D9:D10"/>
    <mergeCell ref="C9:C10"/>
    <mergeCell ref="B9:B10"/>
    <mergeCell ref="Q9:Q10"/>
    <mergeCell ref="R9:R10"/>
    <mergeCell ref="S9:S10"/>
    <mergeCell ref="F9:H9"/>
    <mergeCell ref="I9:O9"/>
  </mergeCells>
  <phoneticPr fontId="2" type="noConversion"/>
  <conditionalFormatting sqref="P11:P33">
    <cfRule type="iconSet" priority="1">
      <iconSet iconSet="3Symbols2">
        <cfvo type="percent" val="0"/>
        <cfvo type="percent" val="33"/>
        <cfvo type="percent" val="FALSE"/>
      </iconSet>
    </cfRule>
  </conditionalFormatting>
  <pageMargins left="0.25" right="0.25" top="0.75" bottom="0.75" header="0.3" footer="0.3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FF881-1A9F-44F6-8C71-A0D1CDC3C591}">
  <sheetPr>
    <pageSetUpPr fitToPage="1"/>
  </sheetPr>
  <dimension ref="A1:W31"/>
  <sheetViews>
    <sheetView showGridLines="0" topLeftCell="A9" zoomScale="85" zoomScaleNormal="85" workbookViewId="0">
      <selection activeCell="C5" sqref="C5"/>
    </sheetView>
  </sheetViews>
  <sheetFormatPr baseColWidth="10" defaultColWidth="16.85546875" defaultRowHeight="14.25" x14ac:dyDescent="0.2"/>
  <cols>
    <col min="1" max="1" width="9.5703125" style="1" bestFit="1" customWidth="1"/>
    <col min="2" max="2" width="34.7109375" style="1" customWidth="1"/>
    <col min="3" max="3" width="23.85546875" style="1" customWidth="1"/>
    <col min="4" max="4" width="9.7109375" style="1" bestFit="1" customWidth="1"/>
    <col min="5" max="5" width="15" style="1" customWidth="1"/>
    <col min="6" max="6" width="6" style="1" bestFit="1" customWidth="1"/>
    <col min="7" max="7" width="7.5703125" style="1" bestFit="1" customWidth="1"/>
    <col min="8" max="8" width="11.5703125" style="1" bestFit="1" customWidth="1"/>
    <col min="9" max="15" width="11" style="25" customWidth="1"/>
    <col min="16" max="16" width="10.140625" style="1" bestFit="1" customWidth="1"/>
    <col min="17" max="17" width="13.42578125" style="1" bestFit="1" customWidth="1"/>
    <col min="18" max="18" width="9" style="1" bestFit="1" customWidth="1"/>
    <col min="19" max="19" width="12.140625" style="1" bestFit="1" customWidth="1"/>
    <col min="20" max="20" width="13.28515625" style="1" customWidth="1"/>
    <col min="21" max="16384" width="16.85546875" style="1"/>
  </cols>
  <sheetData>
    <row r="1" spans="1:23" ht="25.5" x14ac:dyDescent="0.35">
      <c r="A1" s="60" t="s">
        <v>96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23" x14ac:dyDescent="0.2">
      <c r="I2" s="1"/>
      <c r="J2" s="1"/>
      <c r="K2" s="1"/>
      <c r="L2" s="1"/>
      <c r="M2" s="1"/>
      <c r="N2" s="1"/>
      <c r="O2" s="1"/>
    </row>
    <row r="3" spans="1:23" x14ac:dyDescent="0.2">
      <c r="A3" s="2" t="s">
        <v>2</v>
      </c>
      <c r="B3" s="3">
        <v>45869</v>
      </c>
      <c r="D3" s="42" t="s">
        <v>92</v>
      </c>
      <c r="E3" s="42"/>
      <c r="F3" s="42"/>
      <c r="G3" s="42"/>
      <c r="H3" s="42"/>
      <c r="I3" s="1"/>
      <c r="J3" s="1"/>
      <c r="K3" s="1"/>
      <c r="L3" s="1"/>
      <c r="M3" s="1"/>
      <c r="N3" s="1"/>
      <c r="O3" s="1"/>
    </row>
    <row r="4" spans="1:23" x14ac:dyDescent="0.2">
      <c r="A4" s="2" t="s">
        <v>18</v>
      </c>
      <c r="B4" s="2"/>
      <c r="D4" s="4" t="s">
        <v>93</v>
      </c>
      <c r="E4" s="5">
        <v>45664</v>
      </c>
      <c r="F4" s="6" t="s">
        <v>94</v>
      </c>
      <c r="G4" s="43">
        <v>45869</v>
      </c>
      <c r="H4" s="43"/>
      <c r="I4" s="1"/>
      <c r="J4" s="1"/>
      <c r="K4" s="1"/>
      <c r="L4" s="1"/>
      <c r="M4" s="1"/>
      <c r="N4" s="1"/>
      <c r="O4" s="1"/>
    </row>
    <row r="5" spans="1:23" x14ac:dyDescent="0.2">
      <c r="A5" s="2" t="s">
        <v>91</v>
      </c>
      <c r="B5" s="2"/>
      <c r="I5" s="1"/>
      <c r="J5" s="1"/>
      <c r="K5" s="1"/>
      <c r="L5" s="1"/>
      <c r="M5" s="1"/>
      <c r="N5" s="1"/>
      <c r="O5" s="1"/>
    </row>
    <row r="6" spans="1:23" x14ac:dyDescent="0.2">
      <c r="I6" s="1"/>
      <c r="J6" s="1"/>
      <c r="K6" s="1"/>
      <c r="L6" s="1"/>
      <c r="M6" s="1"/>
      <c r="N6" s="1"/>
      <c r="O6" s="1"/>
    </row>
    <row r="8" spans="1:23" s="9" customFormat="1" ht="15" customHeight="1" x14ac:dyDescent="0.2">
      <c r="A8" s="41" t="s">
        <v>2</v>
      </c>
      <c r="B8" s="41" t="s">
        <v>3</v>
      </c>
      <c r="C8" s="41" t="s">
        <v>7</v>
      </c>
      <c r="D8" s="41" t="s">
        <v>8</v>
      </c>
      <c r="E8" s="41" t="s">
        <v>1</v>
      </c>
      <c r="F8" s="41" t="s">
        <v>9</v>
      </c>
      <c r="G8" s="41"/>
      <c r="H8" s="41"/>
      <c r="I8" s="41" t="s">
        <v>10</v>
      </c>
      <c r="J8" s="41"/>
      <c r="K8" s="41"/>
      <c r="L8" s="41"/>
      <c r="M8" s="41"/>
      <c r="N8" s="41"/>
      <c r="O8" s="41"/>
      <c r="P8" s="59" t="s">
        <v>11</v>
      </c>
      <c r="Q8" s="41" t="s">
        <v>56</v>
      </c>
      <c r="R8" s="41" t="s">
        <v>12</v>
      </c>
      <c r="S8" s="41" t="s">
        <v>57</v>
      </c>
      <c r="T8" s="61" t="s">
        <v>121</v>
      </c>
      <c r="U8" s="61" t="s">
        <v>122</v>
      </c>
      <c r="V8" s="62" t="s">
        <v>119</v>
      </c>
      <c r="W8" s="8"/>
    </row>
    <row r="9" spans="1:23" s="9" customFormat="1" ht="42.75" customHeight="1" x14ac:dyDescent="0.2">
      <c r="A9" s="41"/>
      <c r="B9" s="41"/>
      <c r="C9" s="41"/>
      <c r="D9" s="41"/>
      <c r="E9" s="41"/>
      <c r="F9" s="10" t="s">
        <v>59</v>
      </c>
      <c r="G9" s="10" t="s">
        <v>60</v>
      </c>
      <c r="H9" s="10" t="s">
        <v>23</v>
      </c>
      <c r="I9" s="7" t="s">
        <v>24</v>
      </c>
      <c r="J9" s="7" t="s">
        <v>25</v>
      </c>
      <c r="K9" s="7" t="s">
        <v>61</v>
      </c>
      <c r="L9" s="7" t="s">
        <v>4</v>
      </c>
      <c r="M9" s="7" t="s">
        <v>62</v>
      </c>
      <c r="N9" s="7" t="s">
        <v>5</v>
      </c>
      <c r="O9" s="7" t="s">
        <v>6</v>
      </c>
      <c r="P9" s="59"/>
      <c r="Q9" s="41"/>
      <c r="R9" s="41"/>
      <c r="S9" s="41"/>
      <c r="T9" s="61"/>
      <c r="U9" s="61"/>
      <c r="V9" s="62"/>
      <c r="W9" s="8"/>
    </row>
    <row r="10" spans="1:23" x14ac:dyDescent="0.2">
      <c r="A10" s="11">
        <v>45839</v>
      </c>
      <c r="B10" s="2" t="s">
        <v>13</v>
      </c>
      <c r="C10" s="2" t="s">
        <v>14</v>
      </c>
      <c r="D10" s="2" t="s">
        <v>15</v>
      </c>
      <c r="E10" s="2" t="s">
        <v>16</v>
      </c>
      <c r="F10" s="2"/>
      <c r="G10" s="2"/>
      <c r="H10" s="12" t="str">
        <f>IF(F10="","",F10*G10)</f>
        <v/>
      </c>
      <c r="I10" s="13">
        <v>100</v>
      </c>
      <c r="J10" s="13"/>
      <c r="K10" s="13"/>
      <c r="L10" s="13"/>
      <c r="M10" s="13"/>
      <c r="N10" s="13"/>
      <c r="O10" s="13"/>
      <c r="P10" s="14" t="b">
        <v>1</v>
      </c>
      <c r="Q10" s="15">
        <f>IF(P10=TRUE,SUM(H10:O10),"")</f>
        <v>100</v>
      </c>
      <c r="R10" s="16">
        <v>0.2</v>
      </c>
      <c r="S10" s="17">
        <f t="shared" ref="S10:S30" si="0">IF(Q10="","",Q10-(Q10/(1+R10)))</f>
        <v>16.666666666666657</v>
      </c>
      <c r="T10" s="18" t="s">
        <v>97</v>
      </c>
      <c r="U10" s="18" t="s">
        <v>99</v>
      </c>
      <c r="V10" s="18" t="s">
        <v>98</v>
      </c>
    </row>
    <row r="11" spans="1:23" x14ac:dyDescent="0.2">
      <c r="A11" s="11">
        <v>45840</v>
      </c>
      <c r="B11" s="2" t="s">
        <v>26</v>
      </c>
      <c r="C11" s="2" t="s">
        <v>14</v>
      </c>
      <c r="D11" s="2" t="s">
        <v>15</v>
      </c>
      <c r="E11" s="2" t="s">
        <v>16</v>
      </c>
      <c r="F11" s="2"/>
      <c r="G11" s="2"/>
      <c r="H11" s="12" t="str">
        <f t="shared" ref="H11:H30" si="1">IF(F11="","",F11*G11)</f>
        <v/>
      </c>
      <c r="I11" s="13"/>
      <c r="J11" s="13"/>
      <c r="K11" s="13">
        <v>300</v>
      </c>
      <c r="L11" s="13"/>
      <c r="M11" s="13"/>
      <c r="N11" s="13"/>
      <c r="O11" s="13"/>
      <c r="P11" s="14" t="b">
        <v>1</v>
      </c>
      <c r="Q11" s="15">
        <f t="shared" ref="Q11:Q30" si="2">IF(P11=TRUE,SUM(H11:O11),"")</f>
        <v>300</v>
      </c>
      <c r="R11" s="16">
        <v>0.1</v>
      </c>
      <c r="S11" s="17">
        <f t="shared" si="0"/>
        <v>27.272727272727309</v>
      </c>
      <c r="T11" s="18" t="s">
        <v>97</v>
      </c>
      <c r="U11" s="18" t="s">
        <v>99</v>
      </c>
      <c r="V11" s="18" t="s">
        <v>98</v>
      </c>
    </row>
    <row r="12" spans="1:23" x14ac:dyDescent="0.2">
      <c r="A12" s="11">
        <v>45841</v>
      </c>
      <c r="B12" s="2" t="s">
        <v>95</v>
      </c>
      <c r="C12" s="2" t="s">
        <v>17</v>
      </c>
      <c r="D12" s="2" t="s">
        <v>15</v>
      </c>
      <c r="E12" s="2" t="s">
        <v>16</v>
      </c>
      <c r="F12" s="2"/>
      <c r="G12" s="2"/>
      <c r="H12" s="12"/>
      <c r="I12" s="13"/>
      <c r="J12" s="13"/>
      <c r="K12" s="13">
        <v>30</v>
      </c>
      <c r="L12" s="13"/>
      <c r="M12" s="13"/>
      <c r="N12" s="13"/>
      <c r="O12" s="13"/>
      <c r="P12" s="14" t="b">
        <v>1</v>
      </c>
      <c r="Q12" s="15">
        <f t="shared" si="2"/>
        <v>30</v>
      </c>
      <c r="R12" s="16">
        <v>0.2</v>
      </c>
      <c r="S12" s="17">
        <f t="shared" si="0"/>
        <v>5</v>
      </c>
      <c r="T12" s="18" t="s">
        <v>97</v>
      </c>
      <c r="U12" s="18" t="s">
        <v>99</v>
      </c>
      <c r="V12" s="18" t="s">
        <v>98</v>
      </c>
    </row>
    <row r="13" spans="1:23" x14ac:dyDescent="0.2">
      <c r="A13" s="11">
        <v>45841</v>
      </c>
      <c r="B13" s="2" t="s">
        <v>13</v>
      </c>
      <c r="C13" s="2" t="s">
        <v>14</v>
      </c>
      <c r="D13" s="2" t="s">
        <v>15</v>
      </c>
      <c r="E13" s="2" t="s">
        <v>16</v>
      </c>
      <c r="F13" s="2"/>
      <c r="G13" s="2"/>
      <c r="H13" s="12" t="str">
        <f t="shared" si="1"/>
        <v/>
      </c>
      <c r="I13" s="19"/>
      <c r="J13" s="19"/>
      <c r="K13" s="19"/>
      <c r="L13" s="19"/>
      <c r="M13" s="19"/>
      <c r="N13" s="19">
        <v>150</v>
      </c>
      <c r="O13" s="19"/>
      <c r="P13" s="20" t="b">
        <v>1</v>
      </c>
      <c r="Q13" s="15">
        <f t="shared" si="2"/>
        <v>150</v>
      </c>
      <c r="R13" s="21">
        <v>0.2</v>
      </c>
      <c r="S13" s="17">
        <f t="shared" si="0"/>
        <v>25</v>
      </c>
      <c r="T13" s="18" t="s">
        <v>97</v>
      </c>
      <c r="U13" s="18" t="s">
        <v>99</v>
      </c>
      <c r="V13" s="18" t="s">
        <v>98</v>
      </c>
    </row>
    <row r="14" spans="1:23" x14ac:dyDescent="0.2">
      <c r="A14" s="11">
        <v>45842</v>
      </c>
      <c r="B14" s="2" t="s">
        <v>20</v>
      </c>
      <c r="C14" s="2" t="s">
        <v>21</v>
      </c>
      <c r="D14" s="2" t="s">
        <v>22</v>
      </c>
      <c r="E14" s="2" t="s">
        <v>16</v>
      </c>
      <c r="F14" s="2">
        <v>400</v>
      </c>
      <c r="G14" s="2">
        <v>0.60599999999999998</v>
      </c>
      <c r="H14" s="12">
        <f t="shared" si="1"/>
        <v>242.4</v>
      </c>
      <c r="I14" s="13"/>
      <c r="J14" s="13"/>
      <c r="K14" s="13"/>
      <c r="L14" s="13"/>
      <c r="M14" s="13"/>
      <c r="N14" s="13"/>
      <c r="O14" s="13"/>
      <c r="P14" s="14" t="b">
        <v>1</v>
      </c>
      <c r="Q14" s="15">
        <f t="shared" si="2"/>
        <v>242.4</v>
      </c>
      <c r="R14" s="16">
        <v>0</v>
      </c>
      <c r="S14" s="17">
        <f t="shared" si="0"/>
        <v>0</v>
      </c>
      <c r="T14" s="18" t="s">
        <v>98</v>
      </c>
      <c r="U14" s="18"/>
      <c r="V14" s="18" t="s">
        <v>98</v>
      </c>
    </row>
    <row r="15" spans="1:23" x14ac:dyDescent="0.2">
      <c r="A15" s="11">
        <v>45843</v>
      </c>
      <c r="B15" s="2" t="s">
        <v>27</v>
      </c>
      <c r="C15" s="2" t="s">
        <v>28</v>
      </c>
      <c r="D15" s="2" t="s">
        <v>29</v>
      </c>
      <c r="E15" s="2" t="s">
        <v>16</v>
      </c>
      <c r="F15" s="2">
        <v>150</v>
      </c>
      <c r="G15" s="2">
        <v>0.60599999999999998</v>
      </c>
      <c r="H15" s="12">
        <f t="shared" si="1"/>
        <v>90.899999999999991</v>
      </c>
      <c r="I15" s="13"/>
      <c r="J15" s="13"/>
      <c r="K15" s="13"/>
      <c r="L15" s="13"/>
      <c r="M15" s="13"/>
      <c r="N15" s="13"/>
      <c r="O15" s="13"/>
      <c r="P15" s="14" t="b">
        <v>1</v>
      </c>
      <c r="Q15" s="15">
        <f t="shared" si="2"/>
        <v>90.899999999999991</v>
      </c>
      <c r="R15" s="16">
        <v>0</v>
      </c>
      <c r="S15" s="17">
        <f t="shared" si="0"/>
        <v>0</v>
      </c>
      <c r="T15" s="18" t="s">
        <v>98</v>
      </c>
      <c r="U15" s="18"/>
      <c r="V15" s="18" t="s">
        <v>98</v>
      </c>
    </row>
    <row r="16" spans="1:23" x14ac:dyDescent="0.2">
      <c r="A16" s="11">
        <v>45844</v>
      </c>
      <c r="B16" s="2" t="s">
        <v>30</v>
      </c>
      <c r="C16" s="2" t="s">
        <v>31</v>
      </c>
      <c r="D16" s="2" t="s">
        <v>32</v>
      </c>
      <c r="E16" s="2" t="s">
        <v>16</v>
      </c>
      <c r="F16" s="2"/>
      <c r="G16" s="2"/>
      <c r="H16" s="12" t="str">
        <f t="shared" si="1"/>
        <v/>
      </c>
      <c r="I16" s="13"/>
      <c r="J16" s="13"/>
      <c r="K16" s="13"/>
      <c r="L16" s="13"/>
      <c r="M16" s="13"/>
      <c r="N16" s="13">
        <v>80</v>
      </c>
      <c r="O16" s="13"/>
      <c r="P16" s="14" t="b">
        <v>1</v>
      </c>
      <c r="Q16" s="15">
        <f t="shared" si="2"/>
        <v>80</v>
      </c>
      <c r="R16" s="16">
        <v>0.2</v>
      </c>
      <c r="S16" s="17">
        <f t="shared" si="0"/>
        <v>13.333333333333329</v>
      </c>
      <c r="T16" s="18" t="s">
        <v>98</v>
      </c>
      <c r="U16" s="18"/>
      <c r="V16" s="18" t="s">
        <v>98</v>
      </c>
    </row>
    <row r="17" spans="1:22" x14ac:dyDescent="0.2">
      <c r="A17" s="11">
        <v>45845</v>
      </c>
      <c r="B17" s="2" t="s">
        <v>33</v>
      </c>
      <c r="C17" s="2" t="s">
        <v>34</v>
      </c>
      <c r="D17" s="2" t="s">
        <v>35</v>
      </c>
      <c r="E17" s="2" t="s">
        <v>16</v>
      </c>
      <c r="F17" s="2"/>
      <c r="G17" s="2"/>
      <c r="H17" s="12" t="str">
        <f t="shared" si="1"/>
        <v/>
      </c>
      <c r="I17" s="13">
        <v>42</v>
      </c>
      <c r="J17" s="13"/>
      <c r="K17" s="13"/>
      <c r="L17" s="13"/>
      <c r="M17" s="13"/>
      <c r="N17" s="13"/>
      <c r="O17" s="13"/>
      <c r="P17" s="14" t="b">
        <v>1</v>
      </c>
      <c r="Q17" s="15">
        <f t="shared" si="2"/>
        <v>42</v>
      </c>
      <c r="R17" s="16">
        <v>0.2</v>
      </c>
      <c r="S17" s="17">
        <f t="shared" si="0"/>
        <v>7</v>
      </c>
      <c r="T17" s="18" t="s">
        <v>98</v>
      </c>
      <c r="U17" s="18"/>
      <c r="V17" s="18" t="s">
        <v>98</v>
      </c>
    </row>
    <row r="18" spans="1:22" x14ac:dyDescent="0.2">
      <c r="A18" s="11">
        <v>45846</v>
      </c>
      <c r="B18" s="2" t="s">
        <v>36</v>
      </c>
      <c r="C18" s="2" t="s">
        <v>37</v>
      </c>
      <c r="D18" s="2" t="s">
        <v>32</v>
      </c>
      <c r="E18" s="2" t="s">
        <v>16</v>
      </c>
      <c r="F18" s="2"/>
      <c r="G18" s="2"/>
      <c r="H18" s="12" t="str">
        <f t="shared" si="1"/>
        <v/>
      </c>
      <c r="I18" s="13"/>
      <c r="J18" s="13"/>
      <c r="K18" s="13">
        <v>75</v>
      </c>
      <c r="L18" s="13"/>
      <c r="M18" s="13"/>
      <c r="N18" s="13"/>
      <c r="O18" s="13"/>
      <c r="P18" s="14" t="b">
        <v>0</v>
      </c>
      <c r="Q18" s="15" t="str">
        <f t="shared" si="2"/>
        <v/>
      </c>
      <c r="R18" s="16">
        <v>0.1</v>
      </c>
      <c r="S18" s="17" t="str">
        <f t="shared" si="0"/>
        <v/>
      </c>
      <c r="T18" s="18" t="s">
        <v>98</v>
      </c>
      <c r="U18" s="18"/>
      <c r="V18" s="18" t="s">
        <v>98</v>
      </c>
    </row>
    <row r="19" spans="1:22" x14ac:dyDescent="0.2">
      <c r="A19" s="11">
        <v>45847</v>
      </c>
      <c r="B19" s="2" t="s">
        <v>38</v>
      </c>
      <c r="C19" s="2" t="s">
        <v>39</v>
      </c>
      <c r="D19" s="2" t="s">
        <v>40</v>
      </c>
      <c r="E19" s="2" t="s">
        <v>16</v>
      </c>
      <c r="F19" s="2"/>
      <c r="G19" s="2"/>
      <c r="H19" s="12" t="str">
        <f t="shared" si="1"/>
        <v/>
      </c>
      <c r="I19" s="13">
        <v>90</v>
      </c>
      <c r="J19" s="13"/>
      <c r="K19" s="13"/>
      <c r="L19" s="13"/>
      <c r="M19" s="13"/>
      <c r="N19" s="13"/>
      <c r="O19" s="13"/>
      <c r="P19" s="14" t="b">
        <v>1</v>
      </c>
      <c r="Q19" s="15">
        <f t="shared" si="2"/>
        <v>90</v>
      </c>
      <c r="R19" s="16">
        <v>0.2</v>
      </c>
      <c r="S19" s="17">
        <f t="shared" si="0"/>
        <v>15</v>
      </c>
      <c r="T19" s="18" t="s">
        <v>98</v>
      </c>
      <c r="U19" s="18"/>
      <c r="V19" s="18" t="s">
        <v>98</v>
      </c>
    </row>
    <row r="20" spans="1:22" x14ac:dyDescent="0.2">
      <c r="A20" s="11">
        <v>45848</v>
      </c>
      <c r="B20" s="2" t="s">
        <v>41</v>
      </c>
      <c r="C20" s="2" t="s">
        <v>42</v>
      </c>
      <c r="D20" s="2" t="s">
        <v>43</v>
      </c>
      <c r="E20" s="2" t="s">
        <v>16</v>
      </c>
      <c r="F20" s="2"/>
      <c r="G20" s="2"/>
      <c r="H20" s="12" t="str">
        <f t="shared" si="1"/>
        <v/>
      </c>
      <c r="I20" s="13"/>
      <c r="J20" s="13">
        <v>22</v>
      </c>
      <c r="K20" s="13"/>
      <c r="L20" s="13"/>
      <c r="M20" s="13"/>
      <c r="N20" s="13"/>
      <c r="O20" s="13"/>
      <c r="P20" s="14" t="b">
        <v>1</v>
      </c>
      <c r="Q20" s="15">
        <f t="shared" si="2"/>
        <v>22</v>
      </c>
      <c r="R20" s="16">
        <v>0.2</v>
      </c>
      <c r="S20" s="17">
        <f t="shared" si="0"/>
        <v>3.6666666666666643</v>
      </c>
      <c r="T20" s="18" t="s">
        <v>98</v>
      </c>
      <c r="U20" s="18"/>
      <c r="V20" s="18" t="s">
        <v>98</v>
      </c>
    </row>
    <row r="21" spans="1:22" x14ac:dyDescent="0.2">
      <c r="A21" s="11">
        <v>45849</v>
      </c>
      <c r="B21" s="2" t="s">
        <v>44</v>
      </c>
      <c r="C21" s="2" t="s">
        <v>45</v>
      </c>
      <c r="D21" s="2" t="s">
        <v>46</v>
      </c>
      <c r="E21" s="2" t="s">
        <v>16</v>
      </c>
      <c r="F21" s="2">
        <v>80</v>
      </c>
      <c r="G21" s="2">
        <v>0.60599999999999998</v>
      </c>
      <c r="H21" s="12">
        <f t="shared" si="1"/>
        <v>48.48</v>
      </c>
      <c r="I21" s="13"/>
      <c r="J21" s="13"/>
      <c r="K21" s="13"/>
      <c r="L21" s="13"/>
      <c r="M21" s="13"/>
      <c r="N21" s="13"/>
      <c r="O21" s="13"/>
      <c r="P21" s="14" t="b">
        <v>1</v>
      </c>
      <c r="Q21" s="15">
        <f t="shared" si="2"/>
        <v>48.48</v>
      </c>
      <c r="R21" s="16">
        <v>0</v>
      </c>
      <c r="S21" s="17">
        <f t="shared" si="0"/>
        <v>0</v>
      </c>
      <c r="T21" s="18" t="s">
        <v>98</v>
      </c>
      <c r="U21" s="18"/>
      <c r="V21" s="18" t="s">
        <v>98</v>
      </c>
    </row>
    <row r="22" spans="1:22" x14ac:dyDescent="0.2">
      <c r="A22" s="11">
        <v>45850</v>
      </c>
      <c r="B22" s="2" t="s">
        <v>47</v>
      </c>
      <c r="C22" s="2" t="s">
        <v>48</v>
      </c>
      <c r="D22" s="2" t="s">
        <v>49</v>
      </c>
      <c r="E22" s="2" t="s">
        <v>16</v>
      </c>
      <c r="F22" s="2"/>
      <c r="G22" s="2"/>
      <c r="H22" s="12" t="str">
        <f t="shared" si="1"/>
        <v/>
      </c>
      <c r="I22" s="13"/>
      <c r="J22" s="13"/>
      <c r="K22" s="13"/>
      <c r="L22" s="13">
        <v>135</v>
      </c>
      <c r="M22" s="13"/>
      <c r="N22" s="13"/>
      <c r="O22" s="13"/>
      <c r="P22" s="14" t="b">
        <v>1</v>
      </c>
      <c r="Q22" s="15">
        <f t="shared" si="2"/>
        <v>135</v>
      </c>
      <c r="R22" s="16">
        <v>0.2</v>
      </c>
      <c r="S22" s="17">
        <f t="shared" si="0"/>
        <v>22.5</v>
      </c>
      <c r="T22" s="18" t="s">
        <v>98</v>
      </c>
      <c r="U22" s="18"/>
      <c r="V22" s="18" t="s">
        <v>98</v>
      </c>
    </row>
    <row r="23" spans="1:22" x14ac:dyDescent="0.2">
      <c r="A23" s="11">
        <v>45851</v>
      </c>
      <c r="B23" s="2" t="s">
        <v>50</v>
      </c>
      <c r="C23" s="2" t="s">
        <v>21</v>
      </c>
      <c r="D23" s="2" t="s">
        <v>15</v>
      </c>
      <c r="E23" s="2" t="s">
        <v>16</v>
      </c>
      <c r="F23" s="2"/>
      <c r="G23" s="2"/>
      <c r="H23" s="12" t="str">
        <f t="shared" si="1"/>
        <v/>
      </c>
      <c r="I23" s="13"/>
      <c r="J23" s="13"/>
      <c r="K23" s="13">
        <v>12</v>
      </c>
      <c r="L23" s="13"/>
      <c r="M23" s="13"/>
      <c r="N23" s="13"/>
      <c r="O23" s="13"/>
      <c r="P23" s="14" t="b">
        <v>1</v>
      </c>
      <c r="Q23" s="15">
        <f t="shared" si="2"/>
        <v>12</v>
      </c>
      <c r="R23" s="16">
        <v>0.1</v>
      </c>
      <c r="S23" s="17">
        <f t="shared" si="0"/>
        <v>1.0909090909090917</v>
      </c>
      <c r="T23" s="18" t="s">
        <v>98</v>
      </c>
      <c r="U23" s="18"/>
      <c r="V23" s="18" t="s">
        <v>98</v>
      </c>
    </row>
    <row r="24" spans="1:22" x14ac:dyDescent="0.2">
      <c r="A24" s="11">
        <v>45852</v>
      </c>
      <c r="B24" s="2" t="s">
        <v>51</v>
      </c>
      <c r="C24" s="2" t="s">
        <v>52</v>
      </c>
      <c r="D24" s="2" t="s">
        <v>53</v>
      </c>
      <c r="E24" s="2" t="s">
        <v>16</v>
      </c>
      <c r="F24" s="2"/>
      <c r="G24" s="2"/>
      <c r="H24" s="12" t="str">
        <f t="shared" si="1"/>
        <v/>
      </c>
      <c r="I24" s="13"/>
      <c r="J24" s="13"/>
      <c r="K24" s="13"/>
      <c r="L24" s="13"/>
      <c r="M24" s="13"/>
      <c r="N24" s="13"/>
      <c r="O24" s="13">
        <v>15</v>
      </c>
      <c r="P24" s="14" t="b">
        <v>1</v>
      </c>
      <c r="Q24" s="15">
        <f t="shared" si="2"/>
        <v>15</v>
      </c>
      <c r="R24" s="16">
        <v>0.2</v>
      </c>
      <c r="S24" s="17">
        <f t="shared" si="0"/>
        <v>2.5</v>
      </c>
      <c r="T24" s="18" t="s">
        <v>98</v>
      </c>
      <c r="U24" s="18"/>
      <c r="V24" s="18" t="s">
        <v>98</v>
      </c>
    </row>
    <row r="25" spans="1:22" x14ac:dyDescent="0.2">
      <c r="A25" s="11">
        <v>45853</v>
      </c>
      <c r="B25" s="2" t="s">
        <v>54</v>
      </c>
      <c r="C25" s="2" t="s">
        <v>55</v>
      </c>
      <c r="D25" s="2" t="s">
        <v>32</v>
      </c>
      <c r="E25" s="2" t="s">
        <v>16</v>
      </c>
      <c r="F25" s="2"/>
      <c r="G25" s="2"/>
      <c r="H25" s="12" t="str">
        <f t="shared" si="1"/>
        <v/>
      </c>
      <c r="I25" s="13"/>
      <c r="J25" s="13"/>
      <c r="K25" s="13"/>
      <c r="L25" s="13"/>
      <c r="M25" s="13"/>
      <c r="N25" s="13"/>
      <c r="O25" s="13">
        <v>25</v>
      </c>
      <c r="P25" s="14" t="b">
        <v>1</v>
      </c>
      <c r="Q25" s="15">
        <f t="shared" si="2"/>
        <v>25</v>
      </c>
      <c r="R25" s="16">
        <v>0.2</v>
      </c>
      <c r="S25" s="17">
        <f t="shared" si="0"/>
        <v>4.1666666666666643</v>
      </c>
      <c r="T25" s="18" t="s">
        <v>97</v>
      </c>
      <c r="U25" s="18" t="s">
        <v>99</v>
      </c>
      <c r="V25" s="18" t="s">
        <v>98</v>
      </c>
    </row>
    <row r="26" spans="1:22" x14ac:dyDescent="0.2">
      <c r="A26" s="11"/>
      <c r="B26" s="2"/>
      <c r="C26" s="2"/>
      <c r="D26" s="2"/>
      <c r="E26" s="2"/>
      <c r="F26" s="2"/>
      <c r="G26" s="2"/>
      <c r="H26" s="12" t="str">
        <f t="shared" si="1"/>
        <v/>
      </c>
      <c r="I26" s="13"/>
      <c r="J26" s="13"/>
      <c r="K26" s="13"/>
      <c r="L26" s="13"/>
      <c r="M26" s="13"/>
      <c r="N26" s="13"/>
      <c r="O26" s="13"/>
      <c r="P26" s="14" t="b">
        <v>0</v>
      </c>
      <c r="Q26" s="15" t="str">
        <f t="shared" si="2"/>
        <v/>
      </c>
      <c r="R26" s="16"/>
      <c r="S26" s="17" t="str">
        <f t="shared" si="0"/>
        <v/>
      </c>
      <c r="T26" s="18"/>
      <c r="U26" s="18"/>
      <c r="V26" s="18"/>
    </row>
    <row r="27" spans="1:22" x14ac:dyDescent="0.2">
      <c r="A27" s="11"/>
      <c r="B27" s="2"/>
      <c r="C27" s="2"/>
      <c r="D27" s="2"/>
      <c r="E27" s="2"/>
      <c r="F27" s="2"/>
      <c r="G27" s="2"/>
      <c r="H27" s="12" t="str">
        <f t="shared" si="1"/>
        <v/>
      </c>
      <c r="I27" s="13"/>
      <c r="J27" s="13"/>
      <c r="K27" s="13"/>
      <c r="L27" s="13"/>
      <c r="M27" s="13"/>
      <c r="N27" s="13"/>
      <c r="O27" s="13"/>
      <c r="P27" s="14" t="b">
        <v>0</v>
      </c>
      <c r="Q27" s="15" t="str">
        <f t="shared" si="2"/>
        <v/>
      </c>
      <c r="R27" s="16"/>
      <c r="S27" s="17" t="str">
        <f t="shared" si="0"/>
        <v/>
      </c>
      <c r="T27" s="18"/>
      <c r="U27" s="18"/>
      <c r="V27" s="18"/>
    </row>
    <row r="28" spans="1:22" x14ac:dyDescent="0.2">
      <c r="A28" s="11"/>
      <c r="B28" s="2"/>
      <c r="C28" s="2"/>
      <c r="D28" s="2"/>
      <c r="E28" s="2"/>
      <c r="F28" s="2"/>
      <c r="G28" s="2"/>
      <c r="H28" s="12" t="str">
        <f t="shared" si="1"/>
        <v/>
      </c>
      <c r="I28" s="13"/>
      <c r="J28" s="13"/>
      <c r="K28" s="13"/>
      <c r="L28" s="13"/>
      <c r="M28" s="13"/>
      <c r="N28" s="13"/>
      <c r="O28" s="13"/>
      <c r="P28" s="20" t="b">
        <v>0</v>
      </c>
      <c r="Q28" s="15" t="str">
        <f t="shared" si="2"/>
        <v/>
      </c>
      <c r="R28" s="16"/>
      <c r="S28" s="17" t="str">
        <f t="shared" si="0"/>
        <v/>
      </c>
      <c r="T28" s="18"/>
      <c r="U28" s="18"/>
      <c r="V28" s="18"/>
    </row>
    <row r="29" spans="1:22" x14ac:dyDescent="0.2">
      <c r="A29" s="11"/>
      <c r="B29" s="2"/>
      <c r="C29" s="2"/>
      <c r="D29" s="2"/>
      <c r="E29" s="2"/>
      <c r="F29" s="2"/>
      <c r="G29" s="2"/>
      <c r="H29" s="12" t="str">
        <f t="shared" si="1"/>
        <v/>
      </c>
      <c r="I29" s="13"/>
      <c r="J29" s="13"/>
      <c r="K29" s="13"/>
      <c r="L29" s="13"/>
      <c r="M29" s="13"/>
      <c r="N29" s="13"/>
      <c r="O29" s="13"/>
      <c r="P29" s="14" t="b">
        <v>0</v>
      </c>
      <c r="Q29" s="15" t="str">
        <f t="shared" si="2"/>
        <v/>
      </c>
      <c r="R29" s="16"/>
      <c r="S29" s="17" t="str">
        <f t="shared" si="0"/>
        <v/>
      </c>
      <c r="T29" s="18"/>
      <c r="U29" s="18"/>
      <c r="V29" s="18"/>
    </row>
    <row r="30" spans="1:22" x14ac:dyDescent="0.2">
      <c r="A30" s="11"/>
      <c r="B30" s="2"/>
      <c r="C30" s="2"/>
      <c r="D30" s="2"/>
      <c r="E30" s="2"/>
      <c r="F30" s="2"/>
      <c r="G30" s="2"/>
      <c r="H30" s="12" t="str">
        <f t="shared" si="1"/>
        <v/>
      </c>
      <c r="I30" s="13"/>
      <c r="J30" s="13"/>
      <c r="K30" s="13"/>
      <c r="L30" s="13"/>
      <c r="M30" s="13"/>
      <c r="N30" s="13"/>
      <c r="O30" s="13"/>
      <c r="P30" s="14" t="b">
        <v>0</v>
      </c>
      <c r="Q30" s="15" t="str">
        <f t="shared" si="2"/>
        <v/>
      </c>
      <c r="R30" s="16"/>
      <c r="S30" s="17" t="str">
        <f t="shared" si="0"/>
        <v/>
      </c>
      <c r="T30" s="18"/>
      <c r="U30" s="18"/>
      <c r="V30" s="18"/>
    </row>
    <row r="31" spans="1:22" ht="28.5" customHeight="1" x14ac:dyDescent="0.2">
      <c r="A31" s="44" t="s">
        <v>58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6"/>
      <c r="Q31" s="15">
        <f>SUM(Q10:Q30)</f>
        <v>1382.78</v>
      </c>
      <c r="R31" s="22"/>
      <c r="S31" s="23">
        <f>SUM(S10:S30)</f>
        <v>143.19696969696972</v>
      </c>
      <c r="T31" s="24"/>
      <c r="U31" s="24"/>
      <c r="V31" s="24"/>
    </row>
  </sheetData>
  <mergeCells count="18">
    <mergeCell ref="V8:V9"/>
    <mergeCell ref="T8:T9"/>
    <mergeCell ref="P8:P9"/>
    <mergeCell ref="Q8:Q9"/>
    <mergeCell ref="R8:R9"/>
    <mergeCell ref="S8:S9"/>
    <mergeCell ref="A1:Q1"/>
    <mergeCell ref="D3:H3"/>
    <mergeCell ref="G4:H4"/>
    <mergeCell ref="A31:P31"/>
    <mergeCell ref="U8:U9"/>
    <mergeCell ref="A8:A9"/>
    <mergeCell ref="B8:B9"/>
    <mergeCell ref="C8:C9"/>
    <mergeCell ref="D8:D9"/>
    <mergeCell ref="E8:E9"/>
    <mergeCell ref="F8:H8"/>
    <mergeCell ref="I8:O8"/>
  </mergeCells>
  <pageMargins left="0.25" right="0.25" top="0.75" bottom="0.75" header="0.3" footer="0.3"/>
  <pageSetup paperSize="9" scale="5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F126997-7229-460E-973C-760513C68781}">
          <x14:formula1>
            <xm:f>paramètre!$A$1:$A$3</xm:f>
          </x14:formula1>
          <xm:sqref>T10:T30 V10:V30</xm:sqref>
        </x14:dataValidation>
        <x14:dataValidation type="list" allowBlank="1" showInputMessage="1" showErrorMessage="1" xr:uid="{BF02F358-615C-4E39-B17A-80DE67779E1C}">
          <x14:formula1>
            <xm:f>paramètre!$B$1:$B$3</xm:f>
          </x14:formula1>
          <xm:sqref>U10:U30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7C176-A62A-476C-AFFE-814100E00B41}">
  <dimension ref="A1:B3"/>
  <sheetViews>
    <sheetView workbookViewId="0">
      <selection activeCell="G34" sqref="G34"/>
    </sheetView>
  </sheetViews>
  <sheetFormatPr baseColWidth="10" defaultRowHeight="15" x14ac:dyDescent="0.25"/>
  <sheetData>
    <row r="1" spans="1:2" x14ac:dyDescent="0.25">
      <c r="A1" t="s">
        <v>97</v>
      </c>
      <c r="B1" t="s">
        <v>105</v>
      </c>
    </row>
    <row r="2" spans="1:2" x14ac:dyDescent="0.25">
      <c r="A2" t="s">
        <v>98</v>
      </c>
      <c r="B2" t="s">
        <v>99</v>
      </c>
    </row>
    <row r="3" spans="1:2" x14ac:dyDescent="0.25">
      <c r="B3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Note</vt:lpstr>
      <vt:lpstr>Trame individuelle </vt:lpstr>
      <vt:lpstr>Trame individuelle EI</vt:lpstr>
      <vt:lpstr>paramètre</vt:lpstr>
      <vt:lpstr>'Trame individuelle '!Zone_d_impression</vt:lpstr>
      <vt:lpstr>'Trame individuelle EI'!Zone_d_impression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LBD Solutions</dc:creator>
  <cp:lastModifiedBy>Linda Ben Mohamed</cp:lastModifiedBy>
  <cp:lastPrinted>2025-07-16T19:46:08Z</cp:lastPrinted>
  <dcterms:created xsi:type="dcterms:W3CDTF">2025-07-15T15:35:39Z</dcterms:created>
  <dcterms:modified xsi:type="dcterms:W3CDTF">2025-09-23T18:52:06Z</dcterms:modified>
</cp:coreProperties>
</file>